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enis\Documents\BCHSRA2017-18\Finals\JRFINALS\"/>
    </mc:Choice>
  </mc:AlternateContent>
  <xr:revisionPtr revIDLastSave="0" documentId="8_{85A170A5-D728-40F5-81D2-45FFD81855EF}" xr6:coauthVersionLast="33" xr6:coauthVersionMax="33" xr10:uidLastSave="{00000000-0000-0000-0000-000000000000}"/>
  <bookViews>
    <workbookView xWindow="0" yWindow="0" windowWidth="20490" windowHeight="7545" tabRatio="605" activeTab="6" xr2:uid="{00000000-000D-0000-FFFF-FFFF00000000}"/>
  </bookViews>
  <sheets>
    <sheet name="Chute Dogging " sheetId="8" r:id="rId1"/>
    <sheet name="Tie Down Roping" sheetId="1" r:id="rId2"/>
    <sheet name="Build BB" sheetId="15" r:id="rId3"/>
    <sheet name="Jr Bulls" sheetId="4" r:id="rId4"/>
    <sheet name="Build SB" sheetId="14" r:id="rId5"/>
    <sheet name="Breakaway" sheetId="11" r:id="rId6"/>
    <sheet name="Goats" sheetId="12" r:id="rId7"/>
    <sheet name="AA with bonus" sheetId="16" r:id="rId8"/>
  </sheets>
  <calcPr calcId="162913"/>
</workbook>
</file>

<file path=xl/calcChain.xml><?xml version="1.0" encoding="utf-8"?>
<calcChain xmlns="http://schemas.openxmlformats.org/spreadsheetml/2006/main">
  <c r="AF5" i="16" l="1"/>
  <c r="AF6" i="16"/>
  <c r="AF13" i="16"/>
  <c r="AF10" i="16"/>
  <c r="AF9" i="16"/>
  <c r="AF11" i="16"/>
  <c r="AF8" i="16"/>
  <c r="AF7" i="16"/>
  <c r="Q7" i="14" l="1"/>
  <c r="Q6" i="14"/>
  <c r="L37" i="16" l="1"/>
  <c r="V37" i="16"/>
  <c r="AF16" i="16"/>
  <c r="V47" i="16" l="1"/>
  <c r="V46" i="16"/>
  <c r="L46" i="16"/>
  <c r="V45" i="16"/>
  <c r="L45" i="16"/>
  <c r="V44" i="16"/>
  <c r="L44" i="16"/>
  <c r="V43" i="16"/>
  <c r="L43" i="16"/>
  <c r="V42" i="16"/>
  <c r="L42" i="16"/>
  <c r="V41" i="16"/>
  <c r="L41" i="16"/>
  <c r="V40" i="16"/>
  <c r="L40" i="16"/>
  <c r="V39" i="16"/>
  <c r="L39" i="16"/>
  <c r="V38" i="16"/>
  <c r="L38" i="16"/>
  <c r="V36" i="16"/>
  <c r="L36" i="16"/>
  <c r="V35" i="16"/>
  <c r="L35" i="16"/>
  <c r="V34" i="16"/>
  <c r="L34" i="16"/>
  <c r="V33" i="16"/>
  <c r="L33" i="16"/>
  <c r="V32" i="16"/>
  <c r="L32" i="16"/>
  <c r="V31" i="16"/>
  <c r="L31" i="16"/>
  <c r="V30" i="16"/>
  <c r="L30" i="16"/>
  <c r="V29" i="16"/>
  <c r="L29" i="16"/>
  <c r="V28" i="16"/>
  <c r="L28" i="16"/>
  <c r="V27" i="16"/>
  <c r="L27" i="16"/>
  <c r="V26" i="16"/>
  <c r="L26" i="16"/>
  <c r="AF19" i="16"/>
  <c r="AF18" i="16"/>
  <c r="AF17" i="16"/>
  <c r="AF15" i="16"/>
  <c r="AF12" i="16"/>
  <c r="AF14" i="16"/>
  <c r="G7" i="4" l="1"/>
  <c r="K7" i="4" s="1"/>
  <c r="O7" i="4" s="1"/>
  <c r="T7" i="4" s="1"/>
  <c r="G6" i="4"/>
  <c r="K6" i="4" s="1"/>
  <c r="O6" i="4" s="1"/>
  <c r="T6" i="4" s="1"/>
  <c r="G18" i="12"/>
  <c r="K18" i="12" s="1"/>
  <c r="T18" i="12" s="1"/>
  <c r="G19" i="12"/>
  <c r="K19" i="12" s="1"/>
  <c r="O19" i="12" s="1"/>
  <c r="T19" i="12" s="1"/>
  <c r="G9" i="12"/>
  <c r="K9" i="12" s="1"/>
  <c r="G12" i="12"/>
  <c r="K12" i="12" s="1"/>
  <c r="G10" i="12"/>
  <c r="K10" i="12" s="1"/>
  <c r="G17" i="12"/>
  <c r="K17" i="12" s="1"/>
  <c r="T17" i="12" s="1"/>
  <c r="G8" i="12"/>
  <c r="K8" i="12" s="1"/>
  <c r="G13" i="12"/>
  <c r="K13" i="12" s="1"/>
  <c r="G15" i="12"/>
  <c r="K15" i="12" s="1"/>
  <c r="G14" i="12"/>
  <c r="K14" i="12" s="1"/>
  <c r="G16" i="12"/>
  <c r="K16" i="12" s="1"/>
  <c r="T16" i="12" s="1"/>
  <c r="G7" i="12"/>
  <c r="K7" i="12" s="1"/>
  <c r="G6" i="12"/>
  <c r="K6" i="12" s="1"/>
  <c r="G11" i="12"/>
  <c r="K11" i="12" s="1"/>
  <c r="P18" i="12"/>
  <c r="P12" i="12"/>
  <c r="P19" i="12"/>
  <c r="P13" i="12"/>
  <c r="P15" i="12"/>
  <c r="P17" i="12"/>
  <c r="P10" i="12"/>
  <c r="P11" i="12"/>
  <c r="P7" i="12"/>
  <c r="P8" i="12"/>
  <c r="P14" i="12"/>
  <c r="P6" i="12"/>
  <c r="P9" i="12"/>
  <c r="P16" i="12"/>
  <c r="P6" i="11"/>
  <c r="P10" i="11"/>
  <c r="P12" i="11"/>
  <c r="P11" i="11"/>
  <c r="P13" i="11"/>
  <c r="P7" i="11"/>
  <c r="P8" i="11"/>
  <c r="P9" i="11"/>
  <c r="P7" i="4"/>
  <c r="P6" i="4"/>
  <c r="P8" i="1"/>
  <c r="P17" i="8"/>
  <c r="P15" i="8"/>
  <c r="P7" i="8"/>
  <c r="P13" i="8"/>
  <c r="P11" i="8"/>
  <c r="P10" i="8"/>
  <c r="P14" i="8"/>
  <c r="P8" i="8"/>
  <c r="P16" i="8"/>
  <c r="P9" i="8"/>
  <c r="P12" i="8"/>
  <c r="P6" i="8"/>
  <c r="G17" i="8"/>
  <c r="K17" i="8" s="1"/>
  <c r="O17" i="8" s="1"/>
  <c r="T17" i="8" s="1"/>
  <c r="G15" i="8"/>
  <c r="K15" i="8" s="1"/>
  <c r="O15" i="8" s="1"/>
  <c r="T15" i="8" s="1"/>
  <c r="G7" i="8"/>
  <c r="K7" i="8" s="1"/>
  <c r="O7" i="8" s="1"/>
  <c r="T7" i="8" s="1"/>
  <c r="G13" i="8"/>
  <c r="K13" i="8" s="1"/>
  <c r="O13" i="8" s="1"/>
  <c r="T13" i="8" s="1"/>
  <c r="G11" i="8"/>
  <c r="K11" i="8" s="1"/>
  <c r="O11" i="8" s="1"/>
  <c r="T11" i="8" s="1"/>
  <c r="G10" i="8"/>
  <c r="K10" i="8" s="1"/>
  <c r="O10" i="8" s="1"/>
  <c r="T10" i="8" s="1"/>
  <c r="G14" i="8"/>
  <c r="K14" i="8" s="1"/>
  <c r="O14" i="8" s="1"/>
  <c r="T14" i="8" s="1"/>
  <c r="G8" i="8"/>
  <c r="K8" i="8" s="1"/>
  <c r="O8" i="8" s="1"/>
  <c r="T8" i="8" s="1"/>
  <c r="G16" i="8"/>
  <c r="K16" i="8" s="1"/>
  <c r="O16" i="8" s="1"/>
  <c r="T16" i="8" s="1"/>
  <c r="G9" i="8"/>
  <c r="K9" i="8" s="1"/>
  <c r="O9" i="8" s="1"/>
  <c r="T9" i="8" s="1"/>
  <c r="G12" i="8"/>
  <c r="K12" i="8" s="1"/>
  <c r="O12" i="8" s="1"/>
  <c r="T12" i="8" s="1"/>
  <c r="G6" i="8"/>
  <c r="K6" i="8" s="1"/>
  <c r="O6" i="8" s="1"/>
  <c r="T6" i="8" s="1"/>
  <c r="G17" i="15"/>
  <c r="K17" i="15" s="1"/>
  <c r="O17" i="15" s="1"/>
  <c r="T17" i="15" s="1"/>
  <c r="P17" i="15"/>
  <c r="G16" i="15"/>
  <c r="K16" i="15" s="1"/>
  <c r="O16" i="15" s="1"/>
  <c r="T16" i="15" s="1"/>
  <c r="P16" i="15"/>
  <c r="G15" i="15"/>
  <c r="K15" i="15" s="1"/>
  <c r="O15" i="15" s="1"/>
  <c r="T15" i="15" s="1"/>
  <c r="P15" i="15"/>
  <c r="G14" i="15"/>
  <c r="K14" i="15" s="1"/>
  <c r="O14" i="15" s="1"/>
  <c r="T14" i="15" s="1"/>
  <c r="P14" i="15"/>
  <c r="G13" i="15"/>
  <c r="K13" i="15"/>
  <c r="O13" i="15" s="1"/>
  <c r="T13" i="15" s="1"/>
  <c r="P13" i="15"/>
  <c r="G12" i="15"/>
  <c r="K12" i="15" s="1"/>
  <c r="O12" i="15" s="1"/>
  <c r="T12" i="15" s="1"/>
  <c r="P12" i="15"/>
  <c r="G11" i="15"/>
  <c r="K11" i="15" s="1"/>
  <c r="O11" i="15" s="1"/>
  <c r="T11" i="15" s="1"/>
  <c r="P11" i="15"/>
  <c r="G10" i="15"/>
  <c r="K10" i="15" s="1"/>
  <c r="O10" i="15" s="1"/>
  <c r="T10" i="15" s="1"/>
  <c r="P10" i="15"/>
  <c r="G9" i="15"/>
  <c r="K9" i="15" s="1"/>
  <c r="O9" i="15" s="1"/>
  <c r="T9" i="15" s="1"/>
  <c r="P9" i="15"/>
  <c r="G8" i="15"/>
  <c r="K8" i="15" s="1"/>
  <c r="O8" i="15" s="1"/>
  <c r="T8" i="15" s="1"/>
  <c r="P8" i="15"/>
  <c r="G7" i="15"/>
  <c r="K7" i="15" s="1"/>
  <c r="O7" i="15" s="1"/>
  <c r="T7" i="15" s="1"/>
  <c r="P7" i="15"/>
  <c r="G6" i="15"/>
  <c r="K6" i="15" s="1"/>
  <c r="O6" i="15" s="1"/>
  <c r="T6" i="15" s="1"/>
  <c r="P6" i="15"/>
  <c r="G16" i="14"/>
  <c r="K16" i="14" s="1"/>
  <c r="O16" i="14" s="1"/>
  <c r="T16" i="14" s="1"/>
  <c r="P16" i="14"/>
  <c r="G15" i="14"/>
  <c r="K15" i="14" s="1"/>
  <c r="O15" i="14" s="1"/>
  <c r="T15" i="14" s="1"/>
  <c r="P15" i="14"/>
  <c r="G14" i="14"/>
  <c r="K14" i="14" s="1"/>
  <c r="O14" i="14" s="1"/>
  <c r="T14" i="14" s="1"/>
  <c r="P14" i="14"/>
  <c r="G13" i="14"/>
  <c r="K13" i="14" s="1"/>
  <c r="O13" i="14" s="1"/>
  <c r="T13" i="14" s="1"/>
  <c r="P13" i="14"/>
  <c r="G12" i="14"/>
  <c r="K12" i="14" s="1"/>
  <c r="O12" i="14" s="1"/>
  <c r="T12" i="14" s="1"/>
  <c r="P12" i="14"/>
  <c r="G11" i="14"/>
  <c r="K11" i="14" s="1"/>
  <c r="O11" i="14" s="1"/>
  <c r="T11" i="14" s="1"/>
  <c r="P11" i="14"/>
  <c r="G10" i="14"/>
  <c r="K10" i="14" s="1"/>
  <c r="O10" i="14" s="1"/>
  <c r="T10" i="14" s="1"/>
  <c r="P10" i="14"/>
  <c r="G9" i="14"/>
  <c r="K9" i="14" s="1"/>
  <c r="O9" i="14" s="1"/>
  <c r="T9" i="14" s="1"/>
  <c r="P9" i="14"/>
  <c r="G8" i="14"/>
  <c r="K8" i="14" s="1"/>
  <c r="O8" i="14" s="1"/>
  <c r="T8" i="14" s="1"/>
  <c r="P8" i="14"/>
  <c r="G7" i="14"/>
  <c r="K7" i="14" s="1"/>
  <c r="O7" i="14" s="1"/>
  <c r="T7" i="14" s="1"/>
  <c r="P7" i="14"/>
  <c r="G6" i="14"/>
  <c r="K6" i="14" s="1"/>
  <c r="O6" i="14" s="1"/>
  <c r="T6" i="14" s="1"/>
  <c r="P6" i="14"/>
  <c r="G6" i="11"/>
  <c r="K6" i="11" s="1"/>
  <c r="O6" i="11" s="1"/>
  <c r="T6" i="11" s="1"/>
  <c r="G10" i="11"/>
  <c r="K10" i="11" s="1"/>
  <c r="O10" i="11" s="1"/>
  <c r="T10" i="11" s="1"/>
  <c r="G12" i="11"/>
  <c r="K12" i="11" s="1"/>
  <c r="O12" i="11" s="1"/>
  <c r="T12" i="11" s="1"/>
  <c r="G11" i="11"/>
  <c r="K11" i="11" s="1"/>
  <c r="O11" i="11" s="1"/>
  <c r="T11" i="11" s="1"/>
  <c r="G13" i="11"/>
  <c r="K13" i="11" s="1"/>
  <c r="O13" i="11" s="1"/>
  <c r="T13" i="11" s="1"/>
  <c r="G7" i="11"/>
  <c r="K7" i="11" s="1"/>
  <c r="O7" i="11" s="1"/>
  <c r="T7" i="11" s="1"/>
  <c r="G8" i="11"/>
  <c r="K8" i="11" s="1"/>
  <c r="O8" i="11" s="1"/>
  <c r="T8" i="11" s="1"/>
  <c r="G9" i="11"/>
  <c r="K9" i="11" s="1"/>
  <c r="O9" i="11" s="1"/>
  <c r="T9" i="11" s="1"/>
  <c r="G21" i="1"/>
  <c r="K21" i="1" s="1"/>
  <c r="O21" i="1" s="1"/>
  <c r="T21" i="1" s="1"/>
  <c r="G20" i="1"/>
  <c r="K20" i="1" s="1"/>
  <c r="O20" i="1" s="1"/>
  <c r="T20" i="1" s="1"/>
  <c r="G19" i="1"/>
  <c r="K19" i="1" s="1"/>
  <c r="O19" i="1" s="1"/>
  <c r="T19" i="1" s="1"/>
  <c r="G18" i="1"/>
  <c r="K18" i="1" s="1"/>
  <c r="O18" i="1" s="1"/>
  <c r="T18" i="1" s="1"/>
  <c r="G17" i="1"/>
  <c r="K17" i="1" s="1"/>
  <c r="O17" i="1" s="1"/>
  <c r="T17" i="1" s="1"/>
  <c r="G16" i="1"/>
  <c r="K16" i="1" s="1"/>
  <c r="O16" i="1" s="1"/>
  <c r="T16" i="1" s="1"/>
  <c r="G15" i="1"/>
  <c r="K15" i="1" s="1"/>
  <c r="O15" i="1" s="1"/>
  <c r="T15" i="1" s="1"/>
  <c r="G14" i="1"/>
  <c r="K14" i="1" s="1"/>
  <c r="O14" i="1" s="1"/>
  <c r="T14" i="1" s="1"/>
  <c r="G12" i="1"/>
  <c r="K12" i="1" s="1"/>
  <c r="O12" i="1" s="1"/>
  <c r="T12" i="1" s="1"/>
  <c r="G13" i="1"/>
  <c r="K13" i="1" s="1"/>
  <c r="O13" i="1" s="1"/>
  <c r="T13" i="1" s="1"/>
  <c r="G10" i="1"/>
  <c r="K10" i="1" s="1"/>
  <c r="O10" i="1" s="1"/>
  <c r="T10" i="1" s="1"/>
  <c r="G6" i="1"/>
  <c r="K6" i="1" s="1"/>
  <c r="O6" i="1" s="1"/>
  <c r="T6" i="1" s="1"/>
  <c r="G11" i="1"/>
  <c r="K11" i="1" s="1"/>
  <c r="O11" i="1" s="1"/>
  <c r="T11" i="1" s="1"/>
  <c r="G9" i="1"/>
  <c r="K9" i="1" s="1"/>
  <c r="O9" i="1" s="1"/>
  <c r="T9" i="1" s="1"/>
  <c r="G8" i="1"/>
  <c r="K8" i="1" s="1"/>
  <c r="P20" i="1"/>
  <c r="P11" i="1"/>
  <c r="P9" i="1"/>
  <c r="P12" i="1"/>
  <c r="P14" i="1"/>
  <c r="P7" i="1"/>
  <c r="P15" i="1"/>
  <c r="P10" i="1"/>
  <c r="P6" i="1"/>
  <c r="P16" i="1"/>
  <c r="P17" i="1"/>
  <c r="P13" i="1"/>
  <c r="P19" i="1"/>
  <c r="P18" i="1"/>
  <c r="P21" i="1"/>
  <c r="G7" i="1"/>
  <c r="K7" i="1" s="1"/>
  <c r="O7" i="1" s="1"/>
  <c r="O8" i="12" l="1"/>
  <c r="T8" i="12" s="1"/>
  <c r="O9" i="12"/>
  <c r="T9" i="12" s="1"/>
  <c r="O7" i="12"/>
  <c r="T7" i="12" s="1"/>
  <c r="O13" i="12"/>
  <c r="T13" i="12" s="1"/>
  <c r="O12" i="12"/>
  <c r="T12" i="12" s="1"/>
  <c r="O6" i="12"/>
  <c r="T6" i="12" s="1"/>
  <c r="O15" i="12"/>
  <c r="T15" i="12" s="1"/>
  <c r="O10" i="12"/>
  <c r="T10" i="12" s="1"/>
  <c r="O11" i="12"/>
  <c r="T11" i="12" s="1"/>
  <c r="O14" i="12"/>
  <c r="T14" i="12" s="1"/>
  <c r="O8" i="1"/>
  <c r="T8" i="1" s="1"/>
  <c r="T7" i="1" l="1"/>
</calcChain>
</file>

<file path=xl/sharedStrings.xml><?xml version="1.0" encoding="utf-8"?>
<sst xmlns="http://schemas.openxmlformats.org/spreadsheetml/2006/main" count="405" uniqueCount="67">
  <si>
    <t>PTS IN</t>
  </si>
  <si>
    <t>TIME</t>
  </si>
  <si>
    <t>PLACE</t>
  </si>
  <si>
    <t>POINTS</t>
  </si>
  <si>
    <t>SUB</t>
  </si>
  <si>
    <t>TOTAL</t>
  </si>
  <si>
    <t>AVG</t>
  </si>
  <si>
    <t>1st Go Around</t>
  </si>
  <si>
    <t>2nd Go Around</t>
  </si>
  <si>
    <t>3rd Go Around</t>
  </si>
  <si>
    <t>Average</t>
  </si>
  <si>
    <t>Points</t>
  </si>
  <si>
    <t>Go 1</t>
  </si>
  <si>
    <t>Go 2</t>
  </si>
  <si>
    <t>Go 3</t>
  </si>
  <si>
    <t>AVE</t>
  </si>
  <si>
    <t>Total</t>
  </si>
  <si>
    <t>TR</t>
  </si>
  <si>
    <t>TD</t>
  </si>
  <si>
    <t>BR</t>
  </si>
  <si>
    <t>2ND PERF</t>
  </si>
  <si>
    <t>1ST PERF</t>
  </si>
  <si>
    <t>bonus</t>
  </si>
  <si>
    <t>Bonus</t>
  </si>
  <si>
    <t>CD</t>
  </si>
  <si>
    <t>BA</t>
  </si>
  <si>
    <t>3RD PERF</t>
  </si>
  <si>
    <t>GT</t>
  </si>
  <si>
    <t>Chute Dogging</t>
  </si>
  <si>
    <t>PL</t>
  </si>
  <si>
    <t>PTS</t>
  </si>
  <si>
    <t>TTL</t>
  </si>
  <si>
    <t>Boys Goats</t>
  </si>
  <si>
    <t>Boys B/A</t>
  </si>
  <si>
    <t>MARK</t>
  </si>
  <si>
    <t>Back #</t>
  </si>
  <si>
    <t>Contestant</t>
  </si>
  <si>
    <t>All Around</t>
  </si>
  <si>
    <t>Tie Down Roping</t>
  </si>
  <si>
    <t>SB</t>
  </si>
  <si>
    <t>BB</t>
  </si>
  <si>
    <t>PLC</t>
  </si>
  <si>
    <t>Jr. Bull Riding</t>
  </si>
  <si>
    <t>Build a Cowboy Saddle Bronc</t>
  </si>
  <si>
    <t>Build A Cowboy Bareback</t>
  </si>
  <si>
    <t>RR</t>
  </si>
  <si>
    <t>Auzyn Corr</t>
  </si>
  <si>
    <t>Av</t>
  </si>
  <si>
    <t>ttl</t>
  </si>
  <si>
    <t>2017 BC Junior High Rodeo Finals</t>
  </si>
  <si>
    <t>Jesse Jones</t>
  </si>
  <si>
    <t>Chad Cooper</t>
  </si>
  <si>
    <t>Tyler Pederson</t>
  </si>
  <si>
    <t>Carson Johnson</t>
  </si>
  <si>
    <t>TTl</t>
  </si>
  <si>
    <t xml:space="preserve">TTL </t>
  </si>
  <si>
    <t>2018 BC Junior High School Rodeo Finals</t>
  </si>
  <si>
    <t>Danny Jones</t>
  </si>
  <si>
    <t>Korbin Mills</t>
  </si>
  <si>
    <t>Carson Gunderson</t>
  </si>
  <si>
    <t>Wyatt Bondaroff</t>
  </si>
  <si>
    <t>2018 BC Junior High Rodeo Finals</t>
  </si>
  <si>
    <t>2018 BC Junior High School Finals</t>
  </si>
  <si>
    <t>Jake Bradley</t>
  </si>
  <si>
    <t>Justin Weaver</t>
  </si>
  <si>
    <t>Will Roberts</t>
  </si>
  <si>
    <t>TTM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</si>
</sst>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1"/>
      <color indexed="56"/>
      <name val="Arial"/>
      <family val="2"/>
    </font>
    <font>
      <b/>
      <sz val="10"/>
      <color rgb="FFFF0000"/>
      <name val="Arial"/>
      <family val="2"/>
    </font>
    <font>
      <b/>
      <sz val="12"/>
      <color indexed="56"/>
      <name val="Arial"/>
      <family val="2"/>
    </font>
    <font>
      <sz val="9"/>
      <name val="Arial"/>
      <family val="2"/>
    </font>
    <font>
      <sz val="9"/>
      <color indexed="56"/>
      <name val="Arial"/>
      <family val="2"/>
    </font>
    <font>
      <sz val="9"/>
      <color indexed="17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2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3" fillId="0" borderId="1" xfId="0" applyFont="1" applyBorder="1"/>
    <xf numFmtId="0" fontId="4" fillId="0" borderId="1" xfId="0" applyFont="1" applyBorder="1"/>
    <xf numFmtId="0" fontId="1" fillId="0" borderId="0" xfId="0" applyFont="1" applyBorder="1"/>
    <xf numFmtId="0" fontId="7" fillId="0" borderId="0" xfId="0" applyFont="1"/>
    <xf numFmtId="0" fontId="4" fillId="0" borderId="0" xfId="0" applyFont="1" applyFill="1" applyBorder="1"/>
    <xf numFmtId="0" fontId="9" fillId="0" borderId="1" xfId="0" applyFont="1" applyBorder="1"/>
    <xf numFmtId="0" fontId="11" fillId="0" borderId="0" xfId="0" applyFont="1"/>
    <xf numFmtId="0" fontId="10" fillId="0" borderId="1" xfId="0" applyFont="1" applyBorder="1"/>
    <xf numFmtId="0" fontId="12" fillId="0" borderId="0" xfId="0" applyFont="1" applyAlignment="1"/>
    <xf numFmtId="0" fontId="2" fillId="0" borderId="0" xfId="0" applyFont="1" applyBorder="1"/>
    <xf numFmtId="0" fontId="5" fillId="0" borderId="0" xfId="0" applyFont="1" applyBorder="1"/>
    <xf numFmtId="0" fontId="0" fillId="0" borderId="0" xfId="0" applyBorder="1"/>
    <xf numFmtId="0" fontId="3" fillId="0" borderId="0" xfId="0" applyFont="1" applyFill="1" applyBorder="1"/>
    <xf numFmtId="0" fontId="4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3" fillId="0" borderId="0" xfId="0" applyFont="1" applyBorder="1"/>
    <xf numFmtId="0" fontId="1" fillId="0" borderId="6" xfId="0" applyFont="1" applyBorder="1" applyAlignment="1"/>
    <xf numFmtId="0" fontId="1" fillId="0" borderId="7" xfId="0" applyFont="1" applyBorder="1" applyAlignment="1"/>
    <xf numFmtId="0" fontId="0" fillId="0" borderId="8" xfId="0" applyBorder="1"/>
    <xf numFmtId="0" fontId="0" fillId="0" borderId="9" xfId="0" applyBorder="1"/>
    <xf numFmtId="0" fontId="5" fillId="0" borderId="0" xfId="0" applyFont="1"/>
    <xf numFmtId="0" fontId="1" fillId="0" borderId="17" xfId="0" applyFont="1" applyBorder="1"/>
    <xf numFmtId="0" fontId="8" fillId="0" borderId="17" xfId="0" applyFont="1" applyBorder="1"/>
    <xf numFmtId="0" fontId="7" fillId="0" borderId="0" xfId="0" applyFont="1" applyBorder="1"/>
    <xf numFmtId="0" fontId="1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17" xfId="0" applyFont="1" applyBorder="1" applyAlignment="1">
      <alignment horizontal="center"/>
    </xf>
    <xf numFmtId="0" fontId="8" fillId="0" borderId="19" xfId="0" applyFont="1" applyBorder="1"/>
    <xf numFmtId="0" fontId="5" fillId="0" borderId="1" xfId="0" applyFont="1" applyFill="1" applyBorder="1"/>
    <xf numFmtId="0" fontId="3" fillId="0" borderId="0" xfId="0" applyFont="1" applyBorder="1" applyAlignment="1">
      <alignment horizontal="center"/>
    </xf>
    <xf numFmtId="0" fontId="3" fillId="0" borderId="11" xfId="0" applyFont="1" applyBorder="1"/>
    <xf numFmtId="0" fontId="3" fillId="0" borderId="10" xfId="0" applyFont="1" applyBorder="1"/>
    <xf numFmtId="0" fontId="5" fillId="0" borderId="4" xfId="0" applyFont="1" applyBorder="1" applyAlignment="1">
      <alignment horizontal="center"/>
    </xf>
    <xf numFmtId="0" fontId="3" fillId="0" borderId="19" xfId="0" applyFont="1" applyBorder="1"/>
    <xf numFmtId="0" fontId="2" fillId="0" borderId="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0" xfId="0" applyFont="1" applyBorder="1"/>
    <xf numFmtId="0" fontId="0" fillId="0" borderId="17" xfId="0" applyBorder="1"/>
    <xf numFmtId="0" fontId="3" fillId="0" borderId="16" xfId="0" applyFont="1" applyBorder="1"/>
    <xf numFmtId="0" fontId="9" fillId="0" borderId="16" xfId="0" applyFont="1" applyBorder="1"/>
    <xf numFmtId="0" fontId="3" fillId="0" borderId="16" xfId="0" applyFont="1" applyBorder="1" applyAlignment="1">
      <alignment horizontal="center"/>
    </xf>
    <xf numFmtId="0" fontId="13" fillId="0" borderId="16" xfId="0" applyFont="1" applyBorder="1"/>
    <xf numFmtId="0" fontId="3" fillId="0" borderId="17" xfId="0" applyFont="1" applyBorder="1"/>
    <xf numFmtId="0" fontId="9" fillId="0" borderId="17" xfId="0" applyFont="1" applyBorder="1"/>
    <xf numFmtId="0" fontId="5" fillId="0" borderId="17" xfId="0" applyFont="1" applyBorder="1"/>
    <xf numFmtId="0" fontId="15" fillId="2" borderId="1" xfId="0" applyFont="1" applyFill="1" applyBorder="1"/>
    <xf numFmtId="0" fontId="15" fillId="0" borderId="1" xfId="0" applyFont="1" applyBorder="1"/>
    <xf numFmtId="0" fontId="15" fillId="2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5" fillId="4" borderId="1" xfId="0" applyFont="1" applyFill="1" applyBorder="1"/>
    <xf numFmtId="0" fontId="15" fillId="5" borderId="1" xfId="0" applyFont="1" applyFill="1" applyBorder="1"/>
    <xf numFmtId="0" fontId="15" fillId="3" borderId="1" xfId="0" applyFont="1" applyFill="1" applyBorder="1"/>
    <xf numFmtId="0" fontId="15" fillId="0" borderId="1" xfId="0" applyFont="1" applyFill="1" applyBorder="1"/>
    <xf numFmtId="0" fontId="15" fillId="5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16" xfId="0" applyFont="1" applyBorder="1"/>
    <xf numFmtId="0" fontId="15" fillId="5" borderId="3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4" fillId="2" borderId="1" xfId="0" applyFont="1" applyFill="1" applyBorder="1"/>
    <xf numFmtId="0" fontId="15" fillId="6" borderId="1" xfId="0" applyFont="1" applyFill="1" applyBorder="1" applyAlignment="1">
      <alignment horizontal="center"/>
    </xf>
    <xf numFmtId="0" fontId="15" fillId="6" borderId="1" xfId="0" applyFont="1" applyFill="1" applyBorder="1"/>
    <xf numFmtId="164" fontId="15" fillId="2" borderId="1" xfId="0" applyNumberFormat="1" applyFont="1" applyFill="1" applyBorder="1"/>
    <xf numFmtId="164" fontId="15" fillId="3" borderId="1" xfId="0" applyNumberFormat="1" applyFont="1" applyFill="1" applyBorder="1"/>
    <xf numFmtId="1" fontId="15" fillId="2" borderId="1" xfId="0" applyNumberFormat="1" applyFont="1" applyFill="1" applyBorder="1"/>
    <xf numFmtId="0" fontId="2" fillId="0" borderId="0" xfId="0" applyFont="1" applyBorder="1" applyAlignment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4" fillId="0" borderId="5" xfId="0" applyFont="1" applyBorder="1" applyAlignment="1"/>
    <xf numFmtId="0" fontId="4" fillId="0" borderId="6" xfId="0" applyFont="1" applyBorder="1" applyAlignment="1"/>
    <xf numFmtId="164" fontId="3" fillId="0" borderId="10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5" borderId="10" xfId="0" applyNumberFormat="1" applyFont="1" applyFill="1" applyBorder="1" applyAlignment="1">
      <alignment horizontal="center"/>
    </xf>
    <xf numFmtId="164" fontId="3" fillId="5" borderId="2" xfId="0" applyNumberFormat="1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164" fontId="3" fillId="5" borderId="11" xfId="0" applyNumberFormat="1" applyFont="1" applyFill="1" applyBorder="1" applyAlignment="1">
      <alignment horizontal="center"/>
    </xf>
    <xf numFmtId="164" fontId="3" fillId="3" borderId="23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11" xfId="0" applyNumberFormat="1" applyFont="1" applyFill="1" applyBorder="1" applyAlignment="1">
      <alignment horizontal="center"/>
    </xf>
    <xf numFmtId="164" fontId="5" fillId="6" borderId="12" xfId="0" applyNumberFormat="1" applyFont="1" applyFill="1" applyBorder="1" applyAlignment="1">
      <alignment horizontal="center"/>
    </xf>
    <xf numFmtId="164" fontId="5" fillId="6" borderId="3" xfId="0" applyNumberFormat="1" applyFont="1" applyFill="1" applyBorder="1" applyAlignment="1">
      <alignment horizontal="center"/>
    </xf>
    <xf numFmtId="164" fontId="5" fillId="6" borderId="18" xfId="0" applyNumberFormat="1" applyFont="1" applyFill="1" applyBorder="1" applyAlignment="1">
      <alignment horizontal="center"/>
    </xf>
    <xf numFmtId="164" fontId="5" fillId="6" borderId="13" xfId="0" applyNumberFormat="1" applyFont="1" applyFill="1" applyBorder="1" applyAlignment="1">
      <alignment horizontal="center"/>
    </xf>
    <xf numFmtId="164" fontId="5" fillId="5" borderId="12" xfId="0" applyNumberFormat="1" applyFont="1" applyFill="1" applyBorder="1" applyAlignment="1">
      <alignment horizontal="center"/>
    </xf>
    <xf numFmtId="164" fontId="5" fillId="5" borderId="15" xfId="0" applyNumberFormat="1" applyFont="1" applyFill="1" applyBorder="1" applyAlignment="1">
      <alignment horizontal="center"/>
    </xf>
    <xf numFmtId="164" fontId="5" fillId="5" borderId="3" xfId="0" applyNumberFormat="1" applyFont="1" applyFill="1" applyBorder="1" applyAlignment="1">
      <alignment horizontal="center"/>
    </xf>
    <xf numFmtId="164" fontId="5" fillId="5" borderId="13" xfId="0" applyNumberFormat="1" applyFont="1" applyFill="1" applyBorder="1" applyAlignment="1">
      <alignment horizontal="center"/>
    </xf>
    <xf numFmtId="164" fontId="5" fillId="3" borderId="24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164" fontId="5" fillId="3" borderId="15" xfId="0" applyNumberFormat="1" applyFont="1" applyFill="1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164" fontId="5" fillId="3" borderId="13" xfId="0" applyNumberFormat="1" applyFont="1" applyFill="1" applyBorder="1" applyAlignment="1">
      <alignment horizontal="center"/>
    </xf>
    <xf numFmtId="164" fontId="5" fillId="6" borderId="10" xfId="0" applyNumberFormat="1" applyFont="1" applyFill="1" applyBorder="1" applyAlignment="1">
      <alignment horizontal="center"/>
    </xf>
    <xf numFmtId="164" fontId="5" fillId="6" borderId="1" xfId="0" applyNumberFormat="1" applyFont="1" applyFill="1" applyBorder="1" applyAlignment="1">
      <alignment horizontal="center"/>
    </xf>
    <xf numFmtId="164" fontId="5" fillId="6" borderId="4" xfId="0" applyNumberFormat="1" applyFont="1" applyFill="1" applyBorder="1" applyAlignment="1">
      <alignment horizontal="center"/>
    </xf>
    <xf numFmtId="164" fontId="5" fillId="6" borderId="11" xfId="0" applyNumberFormat="1" applyFont="1" applyFill="1" applyBorder="1" applyAlignment="1">
      <alignment horizontal="center"/>
    </xf>
    <xf numFmtId="164" fontId="5" fillId="5" borderId="10" xfId="0" applyNumberFormat="1" applyFont="1" applyFill="1" applyBorder="1" applyAlignment="1">
      <alignment horizontal="center"/>
    </xf>
    <xf numFmtId="164" fontId="5" fillId="5" borderId="2" xfId="0" applyNumberFormat="1" applyFont="1" applyFill="1" applyBorder="1" applyAlignment="1">
      <alignment horizontal="center"/>
    </xf>
    <xf numFmtId="164" fontId="5" fillId="5" borderId="1" xfId="0" applyNumberFormat="1" applyFont="1" applyFill="1" applyBorder="1" applyAlignment="1">
      <alignment horizontal="center"/>
    </xf>
    <xf numFmtId="164" fontId="5" fillId="5" borderId="11" xfId="0" applyNumberFormat="1" applyFont="1" applyFill="1" applyBorder="1" applyAlignment="1">
      <alignment horizontal="center"/>
    </xf>
    <xf numFmtId="164" fontId="5" fillId="3" borderId="23" xfId="0" applyNumberFormat="1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center"/>
    </xf>
    <xf numFmtId="164" fontId="5" fillId="3" borderId="11" xfId="0" applyNumberFormat="1" applyFont="1" applyFill="1" applyBorder="1" applyAlignment="1">
      <alignment horizontal="center"/>
    </xf>
    <xf numFmtId="0" fontId="5" fillId="6" borderId="1" xfId="0" applyNumberFormat="1" applyFont="1" applyFill="1" applyBorder="1" applyAlignment="1">
      <alignment horizontal="center"/>
    </xf>
    <xf numFmtId="0" fontId="5" fillId="6" borderId="4" xfId="0" applyNumberFormat="1" applyFont="1" applyFill="1" applyBorder="1" applyAlignment="1">
      <alignment horizontal="center"/>
    </xf>
    <xf numFmtId="0" fontId="5" fillId="6" borderId="11" xfId="0" applyNumberFormat="1" applyFont="1" applyFill="1" applyBorder="1" applyAlignment="1">
      <alignment horizontal="center"/>
    </xf>
    <xf numFmtId="4" fontId="5" fillId="5" borderId="10" xfId="0" applyNumberFormat="1" applyFont="1" applyFill="1" applyBorder="1" applyAlignment="1">
      <alignment horizontal="center"/>
    </xf>
    <xf numFmtId="4" fontId="5" fillId="5" borderId="2" xfId="0" applyNumberFormat="1" applyFont="1" applyFill="1" applyBorder="1" applyAlignment="1">
      <alignment horizontal="center"/>
    </xf>
    <xf numFmtId="4" fontId="5" fillId="5" borderId="1" xfId="0" applyNumberFormat="1" applyFont="1" applyFill="1" applyBorder="1" applyAlignment="1">
      <alignment horizontal="center"/>
    </xf>
    <xf numFmtId="4" fontId="5" fillId="5" borderId="11" xfId="0" applyNumberFormat="1" applyFont="1" applyFill="1" applyBorder="1" applyAlignment="1">
      <alignment horizontal="center"/>
    </xf>
    <xf numFmtId="4" fontId="5" fillId="3" borderId="23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0" borderId="3" xfId="0" applyFont="1" applyFill="1" applyBorder="1"/>
    <xf numFmtId="0" fontId="5" fillId="0" borderId="18" xfId="0" applyFont="1" applyBorder="1" applyAlignment="1">
      <alignment horizontal="center"/>
    </xf>
    <xf numFmtId="0" fontId="5" fillId="6" borderId="3" xfId="0" applyNumberFormat="1" applyFont="1" applyFill="1" applyBorder="1"/>
    <xf numFmtId="0" fontId="5" fillId="6" borderId="18" xfId="0" applyNumberFormat="1" applyFont="1" applyFill="1" applyBorder="1"/>
    <xf numFmtId="0" fontId="5" fillId="6" borderId="13" xfId="0" applyNumberFormat="1" applyFont="1" applyFill="1" applyBorder="1"/>
    <xf numFmtId="4" fontId="5" fillId="5" borderId="12" xfId="0" applyNumberFormat="1" applyFont="1" applyFill="1" applyBorder="1"/>
    <xf numFmtId="4" fontId="5" fillId="5" borderId="15" xfId="0" applyNumberFormat="1" applyFont="1" applyFill="1" applyBorder="1"/>
    <xf numFmtId="4" fontId="5" fillId="5" borderId="3" xfId="0" applyNumberFormat="1" applyFont="1" applyFill="1" applyBorder="1"/>
    <xf numFmtId="4" fontId="5" fillId="5" borderId="13" xfId="0" applyNumberFormat="1" applyFont="1" applyFill="1" applyBorder="1"/>
    <xf numFmtId="0" fontId="0" fillId="0" borderId="0" xfId="0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25" xfId="0" applyFont="1" applyBorder="1"/>
    <xf numFmtId="164" fontId="3" fillId="0" borderId="25" xfId="0" applyNumberFormat="1" applyFont="1" applyBorder="1" applyAlignment="1">
      <alignment horizontal="center"/>
    </xf>
    <xf numFmtId="164" fontId="5" fillId="6" borderId="14" xfId="0" applyNumberFormat="1" applyFont="1" applyFill="1" applyBorder="1" applyAlignment="1">
      <alignment horizontal="center"/>
    </xf>
    <xf numFmtId="0" fontId="5" fillId="6" borderId="14" xfId="0" applyNumberFormat="1" applyFont="1" applyFill="1" applyBorder="1"/>
    <xf numFmtId="0" fontId="1" fillId="0" borderId="25" xfId="0" applyFont="1" applyBorder="1"/>
    <xf numFmtId="0" fontId="1" fillId="0" borderId="2" xfId="0" applyFont="1" applyBorder="1"/>
    <xf numFmtId="0" fontId="15" fillId="0" borderId="4" xfId="0" applyFont="1" applyBorder="1"/>
    <xf numFmtId="0" fontId="9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5" fillId="4" borderId="11" xfId="0" applyFont="1" applyFill="1" applyBorder="1"/>
    <xf numFmtId="0" fontId="15" fillId="0" borderId="10" xfId="0" applyFont="1" applyBorder="1"/>
    <xf numFmtId="0" fontId="15" fillId="0" borderId="30" xfId="0" applyFont="1" applyBorder="1"/>
    <xf numFmtId="0" fontId="15" fillId="4" borderId="31" xfId="0" applyFont="1" applyFill="1" applyBorder="1" applyAlignment="1">
      <alignment horizontal="center"/>
    </xf>
    <xf numFmtId="0" fontId="15" fillId="4" borderId="32" xfId="0" applyFont="1" applyFill="1" applyBorder="1"/>
    <xf numFmtId="0" fontId="15" fillId="3" borderId="15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5" fillId="5" borderId="12" xfId="0" applyFont="1" applyFill="1" applyBorder="1" applyAlignment="1">
      <alignment horizontal="center"/>
    </xf>
    <xf numFmtId="0" fontId="15" fillId="5" borderId="11" xfId="0" applyFont="1" applyFill="1" applyBorder="1"/>
    <xf numFmtId="0" fontId="15" fillId="5" borderId="10" xfId="0" applyFont="1" applyFill="1" applyBorder="1" applyAlignment="1">
      <alignment horizontal="center"/>
    </xf>
    <xf numFmtId="0" fontId="15" fillId="5" borderId="30" xfId="0" applyFont="1" applyFill="1" applyBorder="1" applyAlignment="1">
      <alignment horizontal="center"/>
    </xf>
    <xf numFmtId="0" fontId="15" fillId="5" borderId="31" xfId="0" applyFont="1" applyFill="1" applyBorder="1" applyAlignment="1">
      <alignment horizontal="center"/>
    </xf>
    <xf numFmtId="0" fontId="15" fillId="5" borderId="32" xfId="0" applyFont="1" applyFill="1" applyBorder="1"/>
    <xf numFmtId="0" fontId="4" fillId="0" borderId="2" xfId="0" applyFont="1" applyBorder="1"/>
    <xf numFmtId="0" fontId="15" fillId="2" borderId="2" xfId="0" applyFont="1" applyFill="1" applyBorder="1"/>
    <xf numFmtId="0" fontId="15" fillId="0" borderId="2" xfId="0" applyFont="1" applyBorder="1"/>
    <xf numFmtId="0" fontId="15" fillId="3" borderId="11" xfId="0" applyFont="1" applyFill="1" applyBorder="1"/>
    <xf numFmtId="0" fontId="15" fillId="3" borderId="10" xfId="0" applyFont="1" applyFill="1" applyBorder="1" applyAlignment="1">
      <alignment horizontal="center"/>
    </xf>
    <xf numFmtId="0" fontId="15" fillId="3" borderId="30" xfId="0" applyFont="1" applyFill="1" applyBorder="1" applyAlignment="1">
      <alignment horizontal="center"/>
    </xf>
    <xf numFmtId="0" fontId="15" fillId="3" borderId="31" xfId="0" applyFont="1" applyFill="1" applyBorder="1" applyAlignment="1">
      <alignment horizontal="center"/>
    </xf>
    <xf numFmtId="0" fontId="15" fillId="3" borderId="32" xfId="0" applyFont="1" applyFill="1" applyBorder="1"/>
    <xf numFmtId="0" fontId="3" fillId="0" borderId="34" xfId="0" applyFont="1" applyBorder="1"/>
    <xf numFmtId="0" fontId="15" fillId="3" borderId="38" xfId="0" applyFont="1" applyFill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6" xfId="0" applyBorder="1"/>
    <xf numFmtId="0" fontId="3" fillId="0" borderId="19" xfId="0" applyFont="1" applyBorder="1" applyAlignment="1">
      <alignment horizontal="center"/>
    </xf>
    <xf numFmtId="0" fontId="15" fillId="4" borderId="15" xfId="0" applyFont="1" applyFill="1" applyBorder="1" applyAlignment="1">
      <alignment horizontal="center"/>
    </xf>
    <xf numFmtId="0" fontId="15" fillId="4" borderId="2" xfId="0" applyFont="1" applyFill="1" applyBorder="1" applyAlignment="1">
      <alignment horizontal="center"/>
    </xf>
    <xf numFmtId="0" fontId="6" fillId="0" borderId="43" xfId="0" applyFont="1" applyBorder="1"/>
    <xf numFmtId="0" fontId="3" fillId="0" borderId="44" xfId="0" applyFont="1" applyBorder="1"/>
    <xf numFmtId="0" fontId="15" fillId="0" borderId="44" xfId="0" applyFont="1" applyBorder="1"/>
    <xf numFmtId="0" fontId="15" fillId="0" borderId="46" xfId="0" applyFont="1" applyBorder="1"/>
    <xf numFmtId="0" fontId="15" fillId="4" borderId="38" xfId="0" applyFont="1" applyFill="1" applyBorder="1" applyAlignment="1">
      <alignment horizontal="center"/>
    </xf>
    <xf numFmtId="0" fontId="9" fillId="0" borderId="2" xfId="0" applyFont="1" applyBorder="1"/>
    <xf numFmtId="0" fontId="3" fillId="0" borderId="33" xfId="0" applyFont="1" applyBorder="1"/>
    <xf numFmtId="0" fontId="3" fillId="0" borderId="3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5" fillId="4" borderId="11" xfId="0" applyFont="1" applyFill="1" applyBorder="1" applyAlignment="1">
      <alignment horizontal="center"/>
    </xf>
    <xf numFmtId="0" fontId="15" fillId="4" borderId="32" xfId="0" applyFont="1" applyFill="1" applyBorder="1" applyAlignment="1">
      <alignment horizontal="center"/>
    </xf>
    <xf numFmtId="0" fontId="9" fillId="0" borderId="33" xfId="0" applyFont="1" applyBorder="1"/>
    <xf numFmtId="0" fontId="9" fillId="0" borderId="10" xfId="0" applyFont="1" applyBorder="1"/>
    <xf numFmtId="0" fontId="15" fillId="5" borderId="11" xfId="0" applyFont="1" applyFill="1" applyBorder="1" applyAlignment="1">
      <alignment horizontal="center"/>
    </xf>
    <xf numFmtId="0" fontId="15" fillId="5" borderId="32" xfId="0" applyFont="1" applyFill="1" applyBorder="1" applyAlignment="1">
      <alignment horizontal="center"/>
    </xf>
    <xf numFmtId="0" fontId="15" fillId="3" borderId="11" xfId="0" applyFont="1" applyFill="1" applyBorder="1" applyAlignment="1">
      <alignment horizontal="center"/>
    </xf>
    <xf numFmtId="0" fontId="15" fillId="3" borderId="32" xfId="0" applyFont="1" applyFill="1" applyBorder="1" applyAlignment="1">
      <alignment horizontal="center"/>
    </xf>
    <xf numFmtId="0" fontId="5" fillId="0" borderId="47" xfId="0" applyFont="1" applyBorder="1"/>
    <xf numFmtId="0" fontId="3" fillId="0" borderId="43" xfId="0" applyFont="1" applyBorder="1"/>
    <xf numFmtId="0" fontId="15" fillId="2" borderId="44" xfId="0" applyFont="1" applyFill="1" applyBorder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13" fillId="0" borderId="33" xfId="0" applyFont="1" applyBorder="1"/>
    <xf numFmtId="0" fontId="9" fillId="0" borderId="34" xfId="0" applyFont="1" applyBorder="1"/>
    <xf numFmtId="0" fontId="9" fillId="0" borderId="11" xfId="0" applyFont="1" applyBorder="1"/>
    <xf numFmtId="0" fontId="15" fillId="2" borderId="10" xfId="0" applyFont="1" applyFill="1" applyBorder="1"/>
    <xf numFmtId="0" fontId="15" fillId="2" borderId="11" xfId="0" applyFont="1" applyFill="1" applyBorder="1"/>
    <xf numFmtId="0" fontId="15" fillId="0" borderId="11" xfId="0" applyFont="1" applyBorder="1"/>
    <xf numFmtId="0" fontId="15" fillId="0" borderId="31" xfId="0" applyFont="1" applyBorder="1" applyAlignment="1">
      <alignment horizontal="center"/>
    </xf>
    <xf numFmtId="0" fontId="15" fillId="0" borderId="32" xfId="0" applyFont="1" applyBorder="1"/>
    <xf numFmtId="0" fontId="15" fillId="0" borderId="4" xfId="0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30" xfId="0" applyFont="1" applyFill="1" applyBorder="1" applyAlignment="1">
      <alignment horizontal="center"/>
    </xf>
    <xf numFmtId="0" fontId="3" fillId="0" borderId="48" xfId="0" applyFont="1" applyBorder="1"/>
    <xf numFmtId="0" fontId="6" fillId="0" borderId="20" xfId="0" applyFont="1" applyBorder="1"/>
    <xf numFmtId="0" fontId="15" fillId="0" borderId="4" xfId="0" applyFont="1" applyFill="1" applyBorder="1" applyAlignment="1">
      <alignment horizontal="center"/>
    </xf>
    <xf numFmtId="0" fontId="15" fillId="4" borderId="31" xfId="0" applyFont="1" applyFill="1" applyBorder="1"/>
    <xf numFmtId="0" fontId="15" fillId="3" borderId="10" xfId="0" applyFont="1" applyFill="1" applyBorder="1"/>
    <xf numFmtId="0" fontId="15" fillId="3" borderId="30" xfId="0" applyFont="1" applyFill="1" applyBorder="1"/>
    <xf numFmtId="0" fontId="3" fillId="0" borderId="33" xfId="0" applyFont="1" applyBorder="1" applyAlignment="1">
      <alignment horizontal="center"/>
    </xf>
    <xf numFmtId="0" fontId="15" fillId="0" borderId="11" xfId="0" applyFont="1" applyFill="1" applyBorder="1"/>
    <xf numFmtId="0" fontId="15" fillId="2" borderId="30" xfId="0" applyFont="1" applyFill="1" applyBorder="1"/>
    <xf numFmtId="0" fontId="15" fillId="2" borderId="32" xfId="0" applyFont="1" applyFill="1" applyBorder="1"/>
    <xf numFmtId="0" fontId="4" fillId="0" borderId="35" xfId="0" applyFont="1" applyBorder="1" applyAlignment="1"/>
    <xf numFmtId="0" fontId="1" fillId="0" borderId="36" xfId="0" applyFont="1" applyBorder="1" applyAlignment="1"/>
    <xf numFmtId="0" fontId="1" fillId="0" borderId="36" xfId="0" applyFont="1" applyBorder="1"/>
    <xf numFmtId="0" fontId="1" fillId="0" borderId="37" xfId="0" applyFont="1" applyBorder="1"/>
    <xf numFmtId="4" fontId="5" fillId="3" borderId="49" xfId="0" applyNumberFormat="1" applyFont="1" applyFill="1" applyBorder="1"/>
    <xf numFmtId="0" fontId="5" fillId="3" borderId="31" xfId="0" applyFont="1" applyFill="1" applyBorder="1"/>
    <xf numFmtId="0" fontId="5" fillId="3" borderId="38" xfId="0" applyFont="1" applyFill="1" applyBorder="1"/>
    <xf numFmtId="0" fontId="5" fillId="3" borderId="32" xfId="0" applyFont="1" applyFill="1" applyBorder="1"/>
    <xf numFmtId="4" fontId="5" fillId="5" borderId="30" xfId="0" applyNumberFormat="1" applyFont="1" applyFill="1" applyBorder="1"/>
    <xf numFmtId="4" fontId="5" fillId="5" borderId="38" xfId="0" applyNumberFormat="1" applyFont="1" applyFill="1" applyBorder="1"/>
    <xf numFmtId="4" fontId="5" fillId="5" borderId="31" xfId="0" applyNumberFormat="1" applyFont="1" applyFill="1" applyBorder="1"/>
    <xf numFmtId="4" fontId="5" fillId="5" borderId="32" xfId="0" applyNumberFormat="1" applyFont="1" applyFill="1" applyBorder="1"/>
    <xf numFmtId="0" fontId="5" fillId="6" borderId="31" xfId="0" applyNumberFormat="1" applyFont="1" applyFill="1" applyBorder="1"/>
    <xf numFmtId="0" fontId="5" fillId="6" borderId="50" xfId="0" applyNumberFormat="1" applyFont="1" applyFill="1" applyBorder="1"/>
    <xf numFmtId="0" fontId="5" fillId="6" borderId="32" xfId="0" applyNumberFormat="1" applyFont="1" applyFill="1" applyBorder="1"/>
    <xf numFmtId="12" fontId="15" fillId="6" borderId="1" xfId="0" applyNumberFormat="1" applyFont="1" applyFill="1" applyBorder="1" applyAlignment="1">
      <alignment horizontal="center"/>
    </xf>
    <xf numFmtId="12" fontId="15" fillId="5" borderId="1" xfId="0" applyNumberFormat="1" applyFont="1" applyFill="1" applyBorder="1" applyAlignment="1">
      <alignment horizontal="center"/>
    </xf>
    <xf numFmtId="12" fontId="15" fillId="3" borderId="1" xfId="0" applyNumberFormat="1" applyFont="1" applyFill="1" applyBorder="1" applyAlignment="1">
      <alignment horizontal="center"/>
    </xf>
    <xf numFmtId="12" fontId="15" fillId="2" borderId="1" xfId="0" applyNumberFormat="1" applyFont="1" applyFill="1" applyBorder="1" applyAlignment="1">
      <alignment horizontal="center"/>
    </xf>
    <xf numFmtId="12" fontId="16" fillId="4" borderId="1" xfId="0" applyNumberFormat="1" applyFont="1" applyFill="1" applyBorder="1" applyAlignment="1">
      <alignment horizontal="center"/>
    </xf>
    <xf numFmtId="12" fontId="17" fillId="4" borderId="1" xfId="0" applyNumberFormat="1" applyFont="1" applyFill="1" applyBorder="1" applyAlignment="1">
      <alignment horizontal="center"/>
    </xf>
    <xf numFmtId="12" fontId="15" fillId="4" borderId="1" xfId="0" applyNumberFormat="1" applyFont="1" applyFill="1" applyBorder="1" applyAlignment="1">
      <alignment horizontal="center"/>
    </xf>
    <xf numFmtId="12" fontId="15" fillId="4" borderId="31" xfId="0" applyNumberFormat="1" applyFont="1" applyFill="1" applyBorder="1" applyAlignment="1">
      <alignment horizontal="center"/>
    </xf>
    <xf numFmtId="12" fontId="15" fillId="5" borderId="3" xfId="0" applyNumberFormat="1" applyFont="1" applyFill="1" applyBorder="1" applyAlignment="1">
      <alignment horizontal="center"/>
    </xf>
    <xf numFmtId="12" fontId="17" fillId="5" borderId="1" xfId="0" applyNumberFormat="1" applyFont="1" applyFill="1" applyBorder="1" applyAlignment="1">
      <alignment horizontal="center"/>
    </xf>
    <xf numFmtId="12" fontId="16" fillId="5" borderId="1" xfId="0" applyNumberFormat="1" applyFont="1" applyFill="1" applyBorder="1" applyAlignment="1">
      <alignment horizontal="center"/>
    </xf>
    <xf numFmtId="12" fontId="15" fillId="5" borderId="31" xfId="0" applyNumberFormat="1" applyFont="1" applyFill="1" applyBorder="1" applyAlignment="1">
      <alignment horizontal="center"/>
    </xf>
    <xf numFmtId="12" fontId="15" fillId="3" borderId="3" xfId="0" applyNumberFormat="1" applyFont="1" applyFill="1" applyBorder="1" applyAlignment="1">
      <alignment horizontal="center"/>
    </xf>
    <xf numFmtId="12" fontId="16" fillId="3" borderId="1" xfId="0" applyNumberFormat="1" applyFont="1" applyFill="1" applyBorder="1" applyAlignment="1">
      <alignment horizontal="center"/>
    </xf>
    <xf numFmtId="12" fontId="17" fillId="3" borderId="1" xfId="0" applyNumberFormat="1" applyFont="1" applyFill="1" applyBorder="1" applyAlignment="1">
      <alignment horizontal="center"/>
    </xf>
    <xf numFmtId="12" fontId="15" fillId="3" borderId="31" xfId="0" applyNumberFormat="1" applyFont="1" applyFill="1" applyBorder="1" applyAlignment="1">
      <alignment horizontal="center"/>
    </xf>
    <xf numFmtId="12" fontId="4" fillId="0" borderId="1" xfId="0" applyNumberFormat="1" applyFont="1" applyBorder="1"/>
    <xf numFmtId="12" fontId="15" fillId="0" borderId="1" xfId="0" applyNumberFormat="1" applyFont="1" applyBorder="1" applyAlignment="1">
      <alignment horizontal="center"/>
    </xf>
    <xf numFmtId="12" fontId="15" fillId="0" borderId="31" xfId="0" applyNumberFormat="1" applyFont="1" applyBorder="1" applyAlignment="1">
      <alignment horizontal="center"/>
    </xf>
    <xf numFmtId="0" fontId="3" fillId="0" borderId="20" xfId="0" applyFont="1" applyBorder="1"/>
    <xf numFmtId="0" fontId="15" fillId="0" borderId="20" xfId="0" applyFont="1" applyBorder="1" applyAlignment="1">
      <alignment horizontal="center"/>
    </xf>
    <xf numFmtId="0" fontId="15" fillId="4" borderId="33" xfId="0" applyFont="1" applyFill="1" applyBorder="1" applyAlignment="1">
      <alignment horizontal="center"/>
    </xf>
    <xf numFmtId="12" fontId="15" fillId="4" borderId="16" xfId="0" applyNumberFormat="1" applyFont="1" applyFill="1" applyBorder="1" applyAlignment="1">
      <alignment horizontal="center"/>
    </xf>
    <xf numFmtId="0" fontId="15" fillId="4" borderId="16" xfId="0" applyFont="1" applyFill="1" applyBorder="1" applyAlignment="1">
      <alignment horizontal="center"/>
    </xf>
    <xf numFmtId="0" fontId="15" fillId="4" borderId="34" xfId="0" applyFont="1" applyFill="1" applyBorder="1" applyAlignment="1">
      <alignment horizontal="center"/>
    </xf>
    <xf numFmtId="0" fontId="15" fillId="5" borderId="33" xfId="0" applyFont="1" applyFill="1" applyBorder="1" applyAlignment="1">
      <alignment horizontal="center"/>
    </xf>
    <xf numFmtId="12" fontId="15" fillId="5" borderId="16" xfId="0" applyNumberFormat="1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5" fillId="5" borderId="34" xfId="0" applyFont="1" applyFill="1" applyBorder="1" applyAlignment="1">
      <alignment horizontal="center"/>
    </xf>
    <xf numFmtId="0" fontId="15" fillId="3" borderId="33" xfId="0" applyFont="1" applyFill="1" applyBorder="1" applyAlignment="1">
      <alignment horizontal="center"/>
    </xf>
    <xf numFmtId="12" fontId="15" fillId="3" borderId="16" xfId="0" applyNumberFormat="1" applyFont="1" applyFill="1" applyBorder="1" applyAlignment="1">
      <alignment horizontal="center"/>
    </xf>
    <xf numFmtId="0" fontId="15" fillId="3" borderId="16" xfId="0" applyFont="1" applyFill="1" applyBorder="1" applyAlignment="1">
      <alignment horizontal="center"/>
    </xf>
    <xf numFmtId="0" fontId="15" fillId="3" borderId="34" xfId="0" applyFont="1" applyFill="1" applyBorder="1" applyAlignment="1">
      <alignment horizontal="center"/>
    </xf>
    <xf numFmtId="0" fontId="15" fillId="2" borderId="33" xfId="0" applyFont="1" applyFill="1" applyBorder="1"/>
    <xf numFmtId="12" fontId="15" fillId="0" borderId="16" xfId="0" applyNumberFormat="1" applyFont="1" applyBorder="1" applyAlignment="1">
      <alignment horizontal="center"/>
    </xf>
    <xf numFmtId="0" fontId="15" fillId="2" borderId="34" xfId="0" applyFont="1" applyFill="1" applyBorder="1"/>
    <xf numFmtId="0" fontId="15" fillId="0" borderId="43" xfId="0" applyFont="1" applyBorder="1"/>
    <xf numFmtId="0" fontId="3" fillId="0" borderId="50" xfId="0" applyFont="1" applyBorder="1" applyAlignment="1">
      <alignment horizontal="center"/>
    </xf>
    <xf numFmtId="0" fontId="9" fillId="0" borderId="30" xfId="0" applyFont="1" applyBorder="1"/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1" xfId="0" applyFont="1" applyBorder="1"/>
    <xf numFmtId="0" fontId="9" fillId="0" borderId="32" xfId="0" applyFont="1" applyBorder="1"/>
    <xf numFmtId="0" fontId="3" fillId="0" borderId="46" xfId="0" applyFont="1" applyBorder="1"/>
    <xf numFmtId="0" fontId="15" fillId="2" borderId="16" xfId="0" applyFont="1" applyFill="1" applyBorder="1"/>
    <xf numFmtId="0" fontId="9" fillId="0" borderId="31" xfId="0" applyFont="1" applyBorder="1"/>
    <xf numFmtId="12" fontId="15" fillId="3" borderId="1" xfId="0" applyNumberFormat="1" applyFont="1" applyFill="1" applyBorder="1"/>
    <xf numFmtId="12" fontId="0" fillId="0" borderId="0" xfId="0" applyNumberFormat="1"/>
    <xf numFmtId="0" fontId="15" fillId="2" borderId="20" xfId="0" applyFont="1" applyFill="1" applyBorder="1" applyAlignment="1">
      <alignment horizontal="center"/>
    </xf>
    <xf numFmtId="0" fontId="15" fillId="4" borderId="34" xfId="0" applyFont="1" applyFill="1" applyBorder="1"/>
    <xf numFmtId="0" fontId="15" fillId="5" borderId="33" xfId="0" applyFont="1" applyFill="1" applyBorder="1"/>
    <xf numFmtId="0" fontId="3" fillId="0" borderId="50" xfId="0" applyFont="1" applyBorder="1"/>
    <xf numFmtId="0" fontId="9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/>
    <xf numFmtId="0" fontId="10" fillId="0" borderId="32" xfId="0" applyFont="1" applyBorder="1"/>
    <xf numFmtId="0" fontId="3" fillId="0" borderId="38" xfId="0" applyFont="1" applyBorder="1"/>
    <xf numFmtId="12" fontId="15" fillId="4" borderId="1" xfId="0" applyNumberFormat="1" applyFont="1" applyFill="1" applyBorder="1" applyAlignment="1">
      <alignment horizontal="right"/>
    </xf>
    <xf numFmtId="12" fontId="15" fillId="5" borderId="1" xfId="0" applyNumberFormat="1" applyFont="1" applyFill="1" applyBorder="1" applyAlignment="1">
      <alignment horizontal="right"/>
    </xf>
    <xf numFmtId="12" fontId="15" fillId="5" borderId="31" xfId="0" applyNumberFormat="1" applyFont="1" applyFill="1" applyBorder="1" applyAlignment="1">
      <alignment horizontal="right"/>
    </xf>
    <xf numFmtId="12" fontId="15" fillId="4" borderId="31" xfId="0" applyNumberFormat="1" applyFont="1" applyFill="1" applyBorder="1" applyAlignment="1">
      <alignment horizontal="right"/>
    </xf>
    <xf numFmtId="12" fontId="15" fillId="3" borderId="1" xfId="0" applyNumberFormat="1" applyFont="1" applyFill="1" applyBorder="1" applyAlignment="1">
      <alignment horizontal="right"/>
    </xf>
    <xf numFmtId="12" fontId="15" fillId="3" borderId="31" xfId="0" applyNumberFormat="1" applyFont="1" applyFill="1" applyBorder="1" applyAlignment="1">
      <alignment horizontal="right"/>
    </xf>
    <xf numFmtId="12" fontId="15" fillId="2" borderId="1" xfId="0" applyNumberFormat="1" applyFont="1" applyFill="1" applyBorder="1" applyAlignment="1">
      <alignment horizontal="right"/>
    </xf>
    <xf numFmtId="12" fontId="15" fillId="0" borderId="1" xfId="0" applyNumberFormat="1" applyFont="1" applyBorder="1" applyAlignment="1">
      <alignment horizontal="right"/>
    </xf>
    <xf numFmtId="12" fontId="15" fillId="0" borderId="31" xfId="0" applyNumberFormat="1" applyFont="1" applyBorder="1" applyAlignment="1">
      <alignment horizontal="right"/>
    </xf>
    <xf numFmtId="12" fontId="15" fillId="4" borderId="16" xfId="0" applyNumberFormat="1" applyFont="1" applyFill="1" applyBorder="1" applyAlignment="1">
      <alignment horizontal="right"/>
    </xf>
    <xf numFmtId="12" fontId="15" fillId="5" borderId="16" xfId="0" applyNumberFormat="1" applyFont="1" applyFill="1" applyBorder="1" applyAlignment="1">
      <alignment horizontal="right"/>
    </xf>
    <xf numFmtId="12" fontId="15" fillId="3" borderId="16" xfId="0" applyNumberFormat="1" applyFont="1" applyFill="1" applyBorder="1" applyAlignment="1">
      <alignment horizontal="right"/>
    </xf>
    <xf numFmtId="0" fontId="3" fillId="0" borderId="30" xfId="0" applyFont="1" applyBorder="1"/>
    <xf numFmtId="0" fontId="1" fillId="0" borderId="21" xfId="0" applyFont="1" applyBorder="1"/>
    <xf numFmtId="0" fontId="1" fillId="0" borderId="22" xfId="0" applyFont="1" applyBorder="1"/>
    <xf numFmtId="0" fontId="3" fillId="0" borderId="23" xfId="0" applyFont="1" applyBorder="1"/>
    <xf numFmtId="4" fontId="5" fillId="2" borderId="11" xfId="0" applyNumberFormat="1" applyFont="1" applyFill="1" applyBorder="1"/>
    <xf numFmtId="4" fontId="5" fillId="0" borderId="11" xfId="0" applyNumberFormat="1" applyFont="1" applyBorder="1"/>
    <xf numFmtId="0" fontId="5" fillId="3" borderId="23" xfId="0" applyFont="1" applyFill="1" applyBorder="1" applyAlignment="1">
      <alignment horizontal="center"/>
    </xf>
    <xf numFmtId="0" fontId="5" fillId="3" borderId="49" xfId="0" applyFont="1" applyFill="1" applyBorder="1"/>
    <xf numFmtId="4" fontId="5" fillId="0" borderId="32" xfId="0" applyNumberFormat="1" applyFont="1" applyBorder="1"/>
    <xf numFmtId="0" fontId="1" fillId="0" borderId="0" xfId="0" applyFont="1" applyBorder="1" applyAlignment="1"/>
    <xf numFmtId="0" fontId="5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1" fillId="0" borderId="48" xfId="0" applyFont="1" applyBorder="1" applyAlignment="1"/>
    <xf numFmtId="164" fontId="3" fillId="2" borderId="48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4" fontId="5" fillId="2" borderId="48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/>
    </xf>
    <xf numFmtId="0" fontId="5" fillId="2" borderId="48" xfId="0" applyFont="1" applyFill="1" applyBorder="1"/>
    <xf numFmtId="0" fontId="5" fillId="2" borderId="0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" fillId="2" borderId="0" xfId="0" applyFont="1" applyFill="1" applyBorder="1"/>
    <xf numFmtId="0" fontId="12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4" fillId="2" borderId="0" xfId="0" applyFont="1" applyFill="1" applyBorder="1" applyAlignment="1"/>
    <xf numFmtId="0" fontId="15" fillId="2" borderId="16" xfId="0" applyFont="1" applyFill="1" applyBorder="1" applyAlignment="1">
      <alignment horizontal="center"/>
    </xf>
    <xf numFmtId="12" fontId="15" fillId="2" borderId="16" xfId="0" applyNumberFormat="1" applyFont="1" applyFill="1" applyBorder="1" applyAlignment="1">
      <alignment horizontal="center"/>
    </xf>
    <xf numFmtId="12" fontId="15" fillId="4" borderId="3" xfId="0" applyNumberFormat="1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/>
    </xf>
    <xf numFmtId="12" fontId="15" fillId="2" borderId="16" xfId="0" applyNumberFormat="1" applyFont="1" applyFill="1" applyBorder="1" applyAlignment="1">
      <alignment horizontal="right"/>
    </xf>
    <xf numFmtId="0" fontId="3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2" borderId="44" xfId="0" applyFont="1" applyFill="1" applyBorder="1" applyAlignment="1">
      <alignment horizontal="center"/>
    </xf>
    <xf numFmtId="0" fontId="4" fillId="0" borderId="46" xfId="0" applyFont="1" applyBorder="1" applyAlignment="1">
      <alignment horizontal="center"/>
    </xf>
    <xf numFmtId="164" fontId="4" fillId="0" borderId="5" xfId="0" applyNumberFormat="1" applyFont="1" applyBorder="1" applyAlignment="1"/>
    <xf numFmtId="164" fontId="3" fillId="0" borderId="10" xfId="0" applyNumberFormat="1" applyFont="1" applyBorder="1"/>
    <xf numFmtId="164" fontId="5" fillId="6" borderId="30" xfId="0" applyNumberFormat="1" applyFont="1" applyFill="1" applyBorder="1"/>
    <xf numFmtId="164" fontId="0" fillId="0" borderId="0" xfId="0" applyNumberFormat="1" applyBorder="1"/>
    <xf numFmtId="164" fontId="5" fillId="6" borderId="12" xfId="0" applyNumberFormat="1" applyFont="1" applyFill="1" applyBorder="1"/>
    <xf numFmtId="164" fontId="0" fillId="0" borderId="8" xfId="0" applyNumberFormat="1" applyBorder="1"/>
    <xf numFmtId="0" fontId="15" fillId="2" borderId="4" xfId="0" applyFont="1" applyFill="1" applyBorder="1"/>
    <xf numFmtId="0" fontId="15" fillId="0" borderId="14" xfId="0" applyFont="1" applyBorder="1"/>
    <xf numFmtId="0" fontId="15" fillId="0" borderId="45" xfId="0" applyFont="1" applyBorder="1"/>
    <xf numFmtId="12" fontId="15" fillId="0" borderId="3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5" fillId="2" borderId="1" xfId="0" applyFont="1" applyFill="1" applyBorder="1"/>
    <xf numFmtId="0" fontId="12" fillId="0" borderId="0" xfId="0" applyFont="1" applyAlignment="1">
      <alignment horizontal="center"/>
    </xf>
    <xf numFmtId="0" fontId="15" fillId="7" borderId="1" xfId="0" applyFont="1" applyFill="1" applyBorder="1"/>
    <xf numFmtId="0" fontId="5" fillId="7" borderId="1" xfId="0" applyFont="1" applyFill="1" applyBorder="1"/>
    <xf numFmtId="12" fontId="4" fillId="4" borderId="1" xfId="0" applyNumberFormat="1" applyFont="1" applyFill="1" applyBorder="1"/>
    <xf numFmtId="0" fontId="15" fillId="0" borderId="2" xfId="0" applyFont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19" xfId="0" applyFont="1" applyFill="1" applyBorder="1" applyAlignment="1">
      <alignment horizontal="center"/>
    </xf>
    <xf numFmtId="0" fontId="1" fillId="0" borderId="28" xfId="0" applyFont="1" applyBorder="1"/>
    <xf numFmtId="164" fontId="5" fillId="3" borderId="14" xfId="0" applyNumberFormat="1" applyFont="1" applyFill="1" applyBorder="1" applyAlignment="1">
      <alignment horizontal="center"/>
    </xf>
    <xf numFmtId="164" fontId="5" fillId="3" borderId="25" xfId="0" applyNumberFormat="1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51" xfId="0" applyFont="1" applyFill="1" applyBorder="1"/>
    <xf numFmtId="0" fontId="12" fillId="0" borderId="0" xfId="0" applyFont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2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"/>
  <sheetViews>
    <sheetView zoomScaleNormal="100" zoomScalePageLayoutView="150" workbookViewId="0">
      <selection activeCell="B6" sqref="B6:T12"/>
    </sheetView>
  </sheetViews>
  <sheetFormatPr defaultColWidth="8.85546875" defaultRowHeight="12.75" x14ac:dyDescent="0.2"/>
  <cols>
    <col min="1" max="1" width="7.7109375" customWidth="1"/>
    <col min="2" max="2" width="19.42578125" customWidth="1"/>
    <col min="3" max="3" width="6.85546875" customWidth="1"/>
    <col min="4" max="4" width="7.42578125" style="10" customWidth="1"/>
    <col min="5" max="6" width="5.7109375" customWidth="1"/>
    <col min="7" max="7" width="6.85546875" customWidth="1"/>
    <col min="8" max="8" width="7.28515625" style="10" customWidth="1"/>
    <col min="9" max="10" width="5.7109375" customWidth="1"/>
    <col min="11" max="11" width="7" customWidth="1"/>
    <col min="12" max="12" width="8.42578125" style="10" customWidth="1"/>
    <col min="13" max="14" width="5.7109375" customWidth="1"/>
    <col min="15" max="15" width="7.85546875" customWidth="1"/>
    <col min="16" max="16" width="7.140625" customWidth="1"/>
    <col min="17" max="17" width="6.42578125" style="34" customWidth="1"/>
    <col min="18" max="20" width="6.42578125" customWidth="1"/>
    <col min="21" max="21" width="8" customWidth="1"/>
  </cols>
  <sheetData>
    <row r="1" spans="1:21" ht="15" customHeight="1" x14ac:dyDescent="0.25">
      <c r="B1" s="388" t="s">
        <v>56</v>
      </c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</row>
    <row r="2" spans="1:21" ht="15" customHeight="1" x14ac:dyDescent="0.25">
      <c r="B2" s="388" t="s">
        <v>28</v>
      </c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8"/>
      <c r="U2" s="388"/>
    </row>
    <row r="3" spans="1:21" ht="15" customHeight="1" x14ac:dyDescent="0.25">
      <c r="C3" s="28"/>
      <c r="D3" s="44" t="s">
        <v>7</v>
      </c>
      <c r="E3" s="53"/>
      <c r="F3" s="28"/>
      <c r="G3" s="28"/>
      <c r="H3" s="29" t="s">
        <v>8</v>
      </c>
      <c r="I3" s="28"/>
      <c r="J3" s="28"/>
      <c r="K3" s="28"/>
      <c r="L3" s="29" t="s">
        <v>9</v>
      </c>
      <c r="M3" s="28"/>
      <c r="N3" s="28"/>
      <c r="O3" s="28"/>
      <c r="P3" s="28" t="s">
        <v>10</v>
      </c>
      <c r="Q3" s="52"/>
      <c r="R3" s="52"/>
      <c r="S3" s="52"/>
      <c r="T3" s="28"/>
      <c r="U3" s="54"/>
    </row>
    <row r="4" spans="1:21" ht="15" customHeight="1" x14ac:dyDescent="0.2">
      <c r="A4" s="46" t="s">
        <v>35</v>
      </c>
      <c r="B4" s="22" t="s">
        <v>36</v>
      </c>
      <c r="C4" s="4" t="s">
        <v>0</v>
      </c>
      <c r="D4" s="19" t="s">
        <v>12</v>
      </c>
      <c r="E4" s="18" t="s">
        <v>12</v>
      </c>
      <c r="F4" s="18" t="s">
        <v>12</v>
      </c>
      <c r="G4" s="18" t="s">
        <v>4</v>
      </c>
      <c r="H4" s="19" t="s">
        <v>13</v>
      </c>
      <c r="I4" s="18" t="s">
        <v>13</v>
      </c>
      <c r="J4" s="18" t="s">
        <v>13</v>
      </c>
      <c r="K4" s="18" t="s">
        <v>4</v>
      </c>
      <c r="L4" s="19" t="s">
        <v>14</v>
      </c>
      <c r="M4" s="18" t="s">
        <v>14</v>
      </c>
      <c r="N4" s="18" t="s">
        <v>14</v>
      </c>
      <c r="O4" s="18" t="s">
        <v>4</v>
      </c>
      <c r="P4" s="18" t="s">
        <v>31</v>
      </c>
      <c r="Q4" s="18" t="s">
        <v>31</v>
      </c>
      <c r="R4" s="18" t="s">
        <v>6</v>
      </c>
      <c r="S4" s="18"/>
      <c r="T4" s="19" t="s">
        <v>5</v>
      </c>
      <c r="U4" s="18" t="s">
        <v>2</v>
      </c>
    </row>
    <row r="5" spans="1:21" ht="15" customHeight="1" x14ac:dyDescent="0.2">
      <c r="A5" s="27"/>
      <c r="B5" s="27"/>
      <c r="C5" s="20"/>
      <c r="D5" s="21" t="s">
        <v>1</v>
      </c>
      <c r="E5" s="20" t="s">
        <v>29</v>
      </c>
      <c r="F5" s="20" t="s">
        <v>30</v>
      </c>
      <c r="G5" s="20" t="s">
        <v>31</v>
      </c>
      <c r="H5" s="21" t="s">
        <v>1</v>
      </c>
      <c r="I5" s="20" t="s">
        <v>29</v>
      </c>
      <c r="J5" s="20" t="s">
        <v>30</v>
      </c>
      <c r="K5" s="20" t="s">
        <v>31</v>
      </c>
      <c r="L5" s="21" t="s">
        <v>1</v>
      </c>
      <c r="M5" s="20" t="s">
        <v>29</v>
      </c>
      <c r="N5" s="20" t="s">
        <v>30</v>
      </c>
      <c r="O5" s="20" t="s">
        <v>31</v>
      </c>
      <c r="P5" s="20" t="s">
        <v>1</v>
      </c>
      <c r="Q5" s="20" t="s">
        <v>41</v>
      </c>
      <c r="R5" s="20" t="s">
        <v>30</v>
      </c>
      <c r="S5" s="20" t="s">
        <v>22</v>
      </c>
      <c r="T5" s="21" t="s">
        <v>5</v>
      </c>
      <c r="U5" s="20"/>
    </row>
    <row r="6" spans="1:21" ht="15" customHeight="1" x14ac:dyDescent="0.2">
      <c r="A6" s="64"/>
      <c r="B6" s="62" t="s">
        <v>52</v>
      </c>
      <c r="C6" s="86">
        <v>115</v>
      </c>
      <c r="D6" s="84">
        <v>2.1</v>
      </c>
      <c r="E6" s="252">
        <v>2</v>
      </c>
      <c r="F6" s="84">
        <v>27</v>
      </c>
      <c r="G6" s="85">
        <f t="shared" ref="G6:G12" si="0">C6+F6</f>
        <v>142</v>
      </c>
      <c r="H6" s="67">
        <v>2</v>
      </c>
      <c r="I6" s="253">
        <v>1</v>
      </c>
      <c r="J6" s="70">
        <v>30</v>
      </c>
      <c r="K6" s="67">
        <f t="shared" ref="K6:K12" si="1">SUM(G6+J6)</f>
        <v>172</v>
      </c>
      <c r="L6" s="68">
        <v>2.2999999999999998</v>
      </c>
      <c r="M6" s="254">
        <v>1</v>
      </c>
      <c r="N6" s="71">
        <v>30</v>
      </c>
      <c r="O6" s="68">
        <f t="shared" ref="O6:O12" si="2">SUM(K6+N6)</f>
        <v>202</v>
      </c>
      <c r="P6" s="86">
        <f t="shared" ref="P6:P12" si="3">AVERAGE(D6+H6+L6)</f>
        <v>6.3999999999999995</v>
      </c>
      <c r="Q6" s="255">
        <v>1</v>
      </c>
      <c r="R6" s="64">
        <v>40</v>
      </c>
      <c r="S6" s="64">
        <v>30</v>
      </c>
      <c r="T6" s="62">
        <f t="shared" ref="T6:T12" si="4">SUM(O6+R6+S6)</f>
        <v>272</v>
      </c>
      <c r="U6" s="64">
        <v>1</v>
      </c>
    </row>
    <row r="7" spans="1:21" ht="15" customHeight="1" x14ac:dyDescent="0.2">
      <c r="A7" s="64"/>
      <c r="B7" s="62" t="s">
        <v>50</v>
      </c>
      <c r="C7" s="86">
        <v>120</v>
      </c>
      <c r="D7" s="84">
        <v>2</v>
      </c>
      <c r="E7" s="252">
        <v>1</v>
      </c>
      <c r="F7" s="84">
        <v>30</v>
      </c>
      <c r="G7" s="85">
        <f t="shared" si="0"/>
        <v>150</v>
      </c>
      <c r="H7" s="67">
        <v>4.3</v>
      </c>
      <c r="I7" s="253">
        <v>2</v>
      </c>
      <c r="J7" s="70">
        <v>27</v>
      </c>
      <c r="K7" s="67">
        <f t="shared" si="1"/>
        <v>177</v>
      </c>
      <c r="L7" s="68">
        <v>7.1</v>
      </c>
      <c r="M7" s="254">
        <v>3</v>
      </c>
      <c r="N7" s="71">
        <v>24</v>
      </c>
      <c r="O7" s="68">
        <f t="shared" si="2"/>
        <v>201</v>
      </c>
      <c r="P7" s="86">
        <f t="shared" si="3"/>
        <v>13.399999999999999</v>
      </c>
      <c r="Q7" s="255">
        <v>2</v>
      </c>
      <c r="R7" s="64">
        <v>36</v>
      </c>
      <c r="S7" s="64">
        <v>27</v>
      </c>
      <c r="T7" s="62">
        <f t="shared" si="4"/>
        <v>264</v>
      </c>
      <c r="U7" s="64">
        <v>2</v>
      </c>
    </row>
    <row r="8" spans="1:21" ht="15" customHeight="1" x14ac:dyDescent="0.2">
      <c r="A8" s="64"/>
      <c r="B8" s="62" t="s">
        <v>57</v>
      </c>
      <c r="C8" s="86">
        <v>110</v>
      </c>
      <c r="D8" s="84">
        <v>100</v>
      </c>
      <c r="E8" s="252"/>
      <c r="F8" s="84"/>
      <c r="G8" s="85">
        <f t="shared" si="0"/>
        <v>110</v>
      </c>
      <c r="H8" s="67">
        <v>16.100000000000001</v>
      </c>
      <c r="I8" s="253">
        <v>4</v>
      </c>
      <c r="J8" s="70">
        <v>21</v>
      </c>
      <c r="K8" s="67">
        <f t="shared" si="1"/>
        <v>131</v>
      </c>
      <c r="L8" s="68">
        <v>3.7</v>
      </c>
      <c r="M8" s="254">
        <v>2</v>
      </c>
      <c r="N8" s="71">
        <v>27</v>
      </c>
      <c r="O8" s="68">
        <f t="shared" si="2"/>
        <v>158</v>
      </c>
      <c r="P8" s="86">
        <f t="shared" si="3"/>
        <v>119.8</v>
      </c>
      <c r="Q8" s="255">
        <v>3</v>
      </c>
      <c r="R8" s="64">
        <v>32</v>
      </c>
      <c r="S8" s="64">
        <v>24</v>
      </c>
      <c r="T8" s="62">
        <f t="shared" si="4"/>
        <v>214</v>
      </c>
      <c r="U8" s="64">
        <v>3</v>
      </c>
    </row>
    <row r="9" spans="1:21" ht="15" customHeight="1" x14ac:dyDescent="0.2">
      <c r="A9" s="64"/>
      <c r="B9" s="62" t="s">
        <v>64</v>
      </c>
      <c r="C9" s="86">
        <v>120</v>
      </c>
      <c r="D9" s="84">
        <v>100</v>
      </c>
      <c r="E9" s="252"/>
      <c r="F9" s="84"/>
      <c r="G9" s="85">
        <f t="shared" si="0"/>
        <v>120</v>
      </c>
      <c r="H9" s="67">
        <v>11.9</v>
      </c>
      <c r="I9" s="253">
        <v>3</v>
      </c>
      <c r="J9" s="70">
        <v>24</v>
      </c>
      <c r="K9" s="67">
        <f t="shared" si="1"/>
        <v>144</v>
      </c>
      <c r="L9" s="68">
        <v>100</v>
      </c>
      <c r="M9" s="254"/>
      <c r="N9" s="71"/>
      <c r="O9" s="68">
        <f t="shared" si="2"/>
        <v>144</v>
      </c>
      <c r="P9" s="86">
        <f t="shared" si="3"/>
        <v>211.9</v>
      </c>
      <c r="Q9" s="255">
        <v>5</v>
      </c>
      <c r="R9" s="64">
        <v>24</v>
      </c>
      <c r="S9" s="64">
        <v>21</v>
      </c>
      <c r="T9" s="62">
        <f t="shared" si="4"/>
        <v>189</v>
      </c>
      <c r="U9" s="64">
        <v>4</v>
      </c>
    </row>
    <row r="10" spans="1:21" ht="15" customHeight="1" x14ac:dyDescent="0.2">
      <c r="A10" s="64"/>
      <c r="B10" s="62" t="s">
        <v>59</v>
      </c>
      <c r="C10" s="86">
        <v>105</v>
      </c>
      <c r="D10" s="84">
        <v>3.8</v>
      </c>
      <c r="E10" s="252">
        <v>3</v>
      </c>
      <c r="F10" s="84">
        <v>24</v>
      </c>
      <c r="G10" s="85">
        <f t="shared" si="0"/>
        <v>129</v>
      </c>
      <c r="H10" s="67">
        <v>100</v>
      </c>
      <c r="I10" s="253"/>
      <c r="J10" s="70"/>
      <c r="K10" s="67">
        <f t="shared" si="1"/>
        <v>129</v>
      </c>
      <c r="L10" s="68">
        <v>100</v>
      </c>
      <c r="M10" s="254"/>
      <c r="N10" s="71"/>
      <c r="O10" s="68">
        <f t="shared" si="2"/>
        <v>129</v>
      </c>
      <c r="P10" s="86">
        <f t="shared" si="3"/>
        <v>203.8</v>
      </c>
      <c r="Q10" s="255">
        <v>4</v>
      </c>
      <c r="R10" s="64">
        <v>28</v>
      </c>
      <c r="S10" s="64">
        <v>18</v>
      </c>
      <c r="T10" s="62">
        <f t="shared" si="4"/>
        <v>175</v>
      </c>
      <c r="U10" s="64">
        <v>5</v>
      </c>
    </row>
    <row r="11" spans="1:21" ht="15" customHeight="1" x14ac:dyDescent="0.2">
      <c r="A11" s="64"/>
      <c r="B11" s="62" t="s">
        <v>63</v>
      </c>
      <c r="C11" s="86">
        <v>115</v>
      </c>
      <c r="D11" s="84">
        <v>100</v>
      </c>
      <c r="E11" s="252"/>
      <c r="F11" s="84"/>
      <c r="G11" s="85">
        <f t="shared" si="0"/>
        <v>115</v>
      </c>
      <c r="H11" s="67">
        <v>100</v>
      </c>
      <c r="I11" s="253"/>
      <c r="J11" s="70"/>
      <c r="K11" s="67">
        <f t="shared" si="1"/>
        <v>115</v>
      </c>
      <c r="L11" s="68">
        <v>100</v>
      </c>
      <c r="M11" s="254"/>
      <c r="N11" s="71"/>
      <c r="O11" s="68">
        <f t="shared" si="2"/>
        <v>115</v>
      </c>
      <c r="P11" s="86">
        <f t="shared" si="3"/>
        <v>300</v>
      </c>
      <c r="Q11" s="255"/>
      <c r="R11" s="64"/>
      <c r="S11" s="64"/>
      <c r="T11" s="62">
        <f t="shared" si="4"/>
        <v>115</v>
      </c>
      <c r="U11" s="64">
        <v>6</v>
      </c>
    </row>
    <row r="12" spans="1:21" ht="15" customHeight="1" x14ac:dyDescent="0.2">
      <c r="A12" s="64"/>
      <c r="B12" s="62" t="s">
        <v>60</v>
      </c>
      <c r="C12" s="86">
        <v>100</v>
      </c>
      <c r="D12" s="84">
        <v>100</v>
      </c>
      <c r="E12" s="252"/>
      <c r="F12" s="84"/>
      <c r="G12" s="85">
        <f t="shared" si="0"/>
        <v>100</v>
      </c>
      <c r="H12" s="67">
        <v>100</v>
      </c>
      <c r="I12" s="253"/>
      <c r="J12" s="70"/>
      <c r="K12" s="67">
        <f t="shared" si="1"/>
        <v>100</v>
      </c>
      <c r="L12" s="68">
        <v>100</v>
      </c>
      <c r="M12" s="254"/>
      <c r="N12" s="71"/>
      <c r="O12" s="68">
        <f t="shared" si="2"/>
        <v>100</v>
      </c>
      <c r="P12" s="86">
        <f t="shared" si="3"/>
        <v>300</v>
      </c>
      <c r="Q12" s="255"/>
      <c r="R12" s="64"/>
      <c r="S12" s="64"/>
      <c r="T12" s="62">
        <f t="shared" si="4"/>
        <v>100</v>
      </c>
      <c r="U12" s="64">
        <v>7</v>
      </c>
    </row>
    <row r="13" spans="1:21" ht="15" customHeight="1" x14ac:dyDescent="0.2">
      <c r="A13" s="64"/>
      <c r="B13" s="62"/>
      <c r="C13" s="86"/>
      <c r="D13" s="84"/>
      <c r="E13" s="252"/>
      <c r="F13" s="84"/>
      <c r="G13" s="85">
        <f t="shared" ref="G13" si="5">C13+F13</f>
        <v>0</v>
      </c>
      <c r="H13" s="67"/>
      <c r="I13" s="253"/>
      <c r="J13" s="70"/>
      <c r="K13" s="67">
        <f t="shared" ref="K13" si="6">SUM(G13+J13)</f>
        <v>0</v>
      </c>
      <c r="L13" s="68"/>
      <c r="M13" s="254"/>
      <c r="N13" s="71"/>
      <c r="O13" s="68">
        <f t="shared" ref="O13" si="7">SUM(K13+N13)</f>
        <v>0</v>
      </c>
      <c r="P13" s="86">
        <f t="shared" ref="P13" si="8">AVERAGE(D13+H13+L13)</f>
        <v>0</v>
      </c>
      <c r="Q13" s="255"/>
      <c r="R13" s="64"/>
      <c r="S13" s="64"/>
      <c r="T13" s="62">
        <f t="shared" ref="T13" si="9">SUM(O13+R13+S13)</f>
        <v>0</v>
      </c>
      <c r="U13" s="62"/>
    </row>
    <row r="14" spans="1:21" ht="15" customHeight="1" x14ac:dyDescent="0.2">
      <c r="A14" s="64"/>
      <c r="B14" s="62"/>
      <c r="C14" s="86"/>
      <c r="D14" s="84"/>
      <c r="E14" s="252"/>
      <c r="F14" s="84"/>
      <c r="G14" s="85">
        <f t="shared" ref="G14:G17" si="10">C14+F14</f>
        <v>0</v>
      </c>
      <c r="H14" s="67"/>
      <c r="I14" s="253"/>
      <c r="J14" s="70"/>
      <c r="K14" s="67">
        <f t="shared" ref="K14:K17" si="11">SUM(G14+J14)</f>
        <v>0</v>
      </c>
      <c r="L14" s="87"/>
      <c r="M14" s="254"/>
      <c r="N14" s="71"/>
      <c r="O14" s="68">
        <f t="shared" ref="O14:O17" si="12">SUM(K14+N14)</f>
        <v>0</v>
      </c>
      <c r="P14" s="86">
        <f t="shared" ref="P14:P17" si="13">AVERAGE(D14+H14+L14)</f>
        <v>0</v>
      </c>
      <c r="Q14" s="255"/>
      <c r="R14" s="64"/>
      <c r="S14" s="64"/>
      <c r="T14" s="62">
        <f t="shared" ref="T14:T17" si="14">SUM(O14+R14+S14)</f>
        <v>0</v>
      </c>
      <c r="U14" s="62"/>
    </row>
    <row r="15" spans="1:21" ht="15" customHeight="1" x14ac:dyDescent="0.2">
      <c r="A15" s="64"/>
      <c r="B15" s="62"/>
      <c r="C15" s="88"/>
      <c r="D15" s="84"/>
      <c r="E15" s="252"/>
      <c r="F15" s="84"/>
      <c r="G15" s="85">
        <f t="shared" si="10"/>
        <v>0</v>
      </c>
      <c r="H15" s="67"/>
      <c r="I15" s="253"/>
      <c r="J15" s="70"/>
      <c r="K15" s="67">
        <f t="shared" si="11"/>
        <v>0</v>
      </c>
      <c r="L15" s="68"/>
      <c r="M15" s="254"/>
      <c r="N15" s="71"/>
      <c r="O15" s="68">
        <f t="shared" si="12"/>
        <v>0</v>
      </c>
      <c r="P15" s="86">
        <f t="shared" si="13"/>
        <v>0</v>
      </c>
      <c r="Q15" s="255"/>
      <c r="R15" s="64"/>
      <c r="S15" s="64"/>
      <c r="T15" s="62">
        <f t="shared" si="14"/>
        <v>0</v>
      </c>
      <c r="U15" s="62"/>
    </row>
    <row r="16" spans="1:21" ht="15" customHeight="1" x14ac:dyDescent="0.2">
      <c r="A16" s="64"/>
      <c r="B16" s="62"/>
      <c r="C16" s="86"/>
      <c r="D16" s="84"/>
      <c r="E16" s="252"/>
      <c r="F16" s="84"/>
      <c r="G16" s="85">
        <f t="shared" si="10"/>
        <v>0</v>
      </c>
      <c r="H16" s="67"/>
      <c r="I16" s="253"/>
      <c r="J16" s="70"/>
      <c r="K16" s="67">
        <f t="shared" si="11"/>
        <v>0</v>
      </c>
      <c r="L16" s="68"/>
      <c r="M16" s="254"/>
      <c r="N16" s="71"/>
      <c r="O16" s="68">
        <f t="shared" si="12"/>
        <v>0</v>
      </c>
      <c r="P16" s="86">
        <f t="shared" si="13"/>
        <v>0</v>
      </c>
      <c r="Q16" s="255"/>
      <c r="R16" s="64"/>
      <c r="S16" s="64"/>
      <c r="T16" s="62">
        <f t="shared" si="14"/>
        <v>0</v>
      </c>
      <c r="U16" s="83"/>
    </row>
    <row r="17" spans="1:21" ht="15" customHeight="1" x14ac:dyDescent="0.2">
      <c r="A17" s="64"/>
      <c r="B17" s="62"/>
      <c r="C17" s="86"/>
      <c r="D17" s="84"/>
      <c r="E17" s="252"/>
      <c r="F17" s="84"/>
      <c r="G17" s="85">
        <f t="shared" si="10"/>
        <v>0</v>
      </c>
      <c r="H17" s="67"/>
      <c r="I17" s="253"/>
      <c r="J17" s="70"/>
      <c r="K17" s="67">
        <f t="shared" si="11"/>
        <v>0</v>
      </c>
      <c r="L17" s="68"/>
      <c r="M17" s="254"/>
      <c r="N17" s="71"/>
      <c r="O17" s="68">
        <f t="shared" si="12"/>
        <v>0</v>
      </c>
      <c r="P17" s="86">
        <f t="shared" si="13"/>
        <v>0</v>
      </c>
      <c r="Q17" s="255"/>
      <c r="R17" s="64"/>
      <c r="S17" s="64"/>
      <c r="T17" s="62">
        <f t="shared" si="14"/>
        <v>0</v>
      </c>
      <c r="U17" s="62"/>
    </row>
    <row r="18" spans="1:21" ht="15" customHeight="1" x14ac:dyDescent="0.2">
      <c r="G18" s="7"/>
    </row>
  </sheetData>
  <sortState ref="B6:T12">
    <sortCondition descending="1" ref="T6:T12"/>
  </sortState>
  <mergeCells count="2">
    <mergeCell ref="B1:U1"/>
    <mergeCell ref="B2:U2"/>
  </mergeCells>
  <phoneticPr fontId="0" type="noConversion"/>
  <pageMargins left="0.27559055118110237" right="0.23622047244094491" top="0.98425196850393704" bottom="0.98425196850393704" header="0.51181102362204722" footer="0.51181102362204722"/>
  <pageSetup scale="85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3"/>
  <sheetViews>
    <sheetView zoomScaleNormal="100" zoomScalePageLayoutView="125" workbookViewId="0">
      <selection activeCell="V9" sqref="V9"/>
    </sheetView>
  </sheetViews>
  <sheetFormatPr defaultColWidth="8.85546875" defaultRowHeight="12.75" x14ac:dyDescent="0.2"/>
  <cols>
    <col min="1" max="1" width="7.7109375" customWidth="1"/>
    <col min="2" max="2" width="20.7109375" customWidth="1"/>
    <col min="3" max="3" width="6.85546875" bestFit="1" customWidth="1"/>
    <col min="4" max="4" width="7.7109375" style="40" bestFit="1" customWidth="1"/>
    <col min="5" max="6" width="5.7109375" customWidth="1"/>
    <col min="7" max="7" width="6.7109375" bestFit="1" customWidth="1"/>
    <col min="8" max="8" width="8" style="40" bestFit="1" customWidth="1"/>
    <col min="9" max="10" width="5.7109375" customWidth="1"/>
    <col min="11" max="11" width="6.7109375" customWidth="1"/>
    <col min="12" max="12" width="8" style="40" bestFit="1" customWidth="1"/>
    <col min="13" max="14" width="5.7109375" customWidth="1"/>
    <col min="15" max="15" width="6.7109375" bestFit="1" customWidth="1"/>
    <col min="16" max="17" width="7.140625" customWidth="1"/>
    <col min="18" max="18" width="7.7109375" bestFit="1" customWidth="1"/>
    <col min="19" max="19" width="5.85546875" customWidth="1"/>
    <col min="20" max="20" width="6.7109375" bestFit="1" customWidth="1"/>
    <col min="21" max="21" width="7.7109375" bestFit="1" customWidth="1"/>
  </cols>
  <sheetData>
    <row r="1" spans="1:21" ht="15" customHeight="1" x14ac:dyDescent="0.25">
      <c r="A1" s="22"/>
      <c r="B1" s="388" t="s">
        <v>56</v>
      </c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</row>
    <row r="2" spans="1:21" ht="15" customHeight="1" thickBot="1" x14ac:dyDescent="0.3">
      <c r="A2" s="22"/>
      <c r="B2" s="388" t="s">
        <v>38</v>
      </c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8"/>
      <c r="U2" s="388"/>
    </row>
    <row r="3" spans="1:21" ht="15" customHeight="1" thickBot="1" x14ac:dyDescent="0.3">
      <c r="A3" s="22"/>
      <c r="C3" s="188"/>
      <c r="D3" s="393" t="s">
        <v>7</v>
      </c>
      <c r="E3" s="393"/>
      <c r="F3" s="393"/>
      <c r="G3" s="394"/>
      <c r="H3" s="392" t="s">
        <v>8</v>
      </c>
      <c r="I3" s="390"/>
      <c r="J3" s="390"/>
      <c r="K3" s="391"/>
      <c r="L3" s="389" t="s">
        <v>9</v>
      </c>
      <c r="M3" s="390"/>
      <c r="N3" s="390"/>
      <c r="O3" s="391"/>
      <c r="P3" s="156" t="s">
        <v>10</v>
      </c>
      <c r="Q3" s="156"/>
      <c r="R3" s="156"/>
      <c r="S3" s="156"/>
      <c r="T3" s="156"/>
      <c r="U3" s="157"/>
    </row>
    <row r="4" spans="1:21" ht="15" customHeight="1" x14ac:dyDescent="0.25">
      <c r="A4" s="41" t="s">
        <v>35</v>
      </c>
      <c r="B4" s="6" t="s">
        <v>36</v>
      </c>
      <c r="C4" s="192" t="s">
        <v>0</v>
      </c>
      <c r="D4" s="189" t="s">
        <v>12</v>
      </c>
      <c r="E4" s="55" t="s">
        <v>12</v>
      </c>
      <c r="F4" s="55" t="s">
        <v>12</v>
      </c>
      <c r="G4" s="184" t="s">
        <v>4</v>
      </c>
      <c r="H4" s="186" t="s">
        <v>13</v>
      </c>
      <c r="I4" s="55" t="s">
        <v>13</v>
      </c>
      <c r="J4" s="55" t="s">
        <v>13</v>
      </c>
      <c r="K4" s="184" t="s">
        <v>4</v>
      </c>
      <c r="L4" s="187" t="s">
        <v>14</v>
      </c>
      <c r="M4" s="55" t="s">
        <v>14</v>
      </c>
      <c r="N4" s="55" t="s">
        <v>14</v>
      </c>
      <c r="O4" s="184" t="s">
        <v>4</v>
      </c>
      <c r="P4" s="42" t="s">
        <v>31</v>
      </c>
      <c r="Q4" s="4" t="s">
        <v>31</v>
      </c>
      <c r="R4" s="4" t="s">
        <v>6</v>
      </c>
      <c r="S4" s="4"/>
      <c r="T4" s="9" t="s">
        <v>5</v>
      </c>
      <c r="U4" s="4" t="s">
        <v>2</v>
      </c>
    </row>
    <row r="5" spans="1:21" ht="15" customHeight="1" x14ac:dyDescent="0.2">
      <c r="A5" s="43"/>
      <c r="C5" s="193"/>
      <c r="D5" s="159" t="s">
        <v>1</v>
      </c>
      <c r="E5" s="17" t="s">
        <v>29</v>
      </c>
      <c r="F5" s="17" t="s">
        <v>30</v>
      </c>
      <c r="G5" s="160" t="s">
        <v>31</v>
      </c>
      <c r="H5" s="169" t="s">
        <v>1</v>
      </c>
      <c r="I5" s="17" t="s">
        <v>29</v>
      </c>
      <c r="J5" s="17" t="s">
        <v>30</v>
      </c>
      <c r="K5" s="160" t="s">
        <v>31</v>
      </c>
      <c r="L5" s="159" t="s">
        <v>1</v>
      </c>
      <c r="M5" s="17" t="s">
        <v>29</v>
      </c>
      <c r="N5" s="17" t="s">
        <v>30</v>
      </c>
      <c r="O5" s="160" t="s">
        <v>31</v>
      </c>
      <c r="P5" s="176" t="s">
        <v>1</v>
      </c>
      <c r="Q5" s="268" t="s">
        <v>2</v>
      </c>
      <c r="R5" s="5" t="s">
        <v>3</v>
      </c>
      <c r="S5" s="5" t="s">
        <v>23</v>
      </c>
      <c r="T5" s="11" t="s">
        <v>5</v>
      </c>
      <c r="U5" s="5"/>
    </row>
    <row r="6" spans="1:21" ht="15" customHeight="1" x14ac:dyDescent="0.2">
      <c r="A6" s="72"/>
      <c r="B6" s="371" t="s">
        <v>52</v>
      </c>
      <c r="C6" s="372">
        <v>120</v>
      </c>
      <c r="D6" s="190">
        <v>100</v>
      </c>
      <c r="E6" s="355"/>
      <c r="F6" s="356"/>
      <c r="G6" s="161">
        <f t="shared" ref="G6:G11" si="0">SUM(C6+F6)</f>
        <v>120</v>
      </c>
      <c r="H6" s="170">
        <v>100</v>
      </c>
      <c r="I6" s="260"/>
      <c r="J6" s="75"/>
      <c r="K6" s="171">
        <f t="shared" ref="K6:K11" si="1">SUM(G6+J6)</f>
        <v>120</v>
      </c>
      <c r="L6" s="166">
        <v>22.5</v>
      </c>
      <c r="M6" s="264">
        <v>1</v>
      </c>
      <c r="N6" s="76">
        <v>30</v>
      </c>
      <c r="O6" s="179">
        <f t="shared" ref="O6:O11" si="2">SUM(K6+N6)</f>
        <v>150</v>
      </c>
      <c r="P6" s="178">
        <f>SUM(D6+H6+L6)</f>
        <v>222.5</v>
      </c>
      <c r="Q6" s="373">
        <v>1</v>
      </c>
      <c r="R6" s="374">
        <v>40</v>
      </c>
      <c r="S6" s="374">
        <v>30</v>
      </c>
      <c r="T6" s="63">
        <f t="shared" ref="T6:T11" si="3">SUM(O6+R6+S6)</f>
        <v>220</v>
      </c>
      <c r="U6" s="63">
        <v>1</v>
      </c>
    </row>
    <row r="7" spans="1:21" ht="15" customHeight="1" x14ac:dyDescent="0.2">
      <c r="A7" s="72"/>
      <c r="B7" s="158"/>
      <c r="C7" s="194"/>
      <c r="D7" s="191"/>
      <c r="E7" s="257"/>
      <c r="F7" s="78"/>
      <c r="G7" s="161">
        <f t="shared" si="0"/>
        <v>0</v>
      </c>
      <c r="H7" s="172"/>
      <c r="I7" s="253"/>
      <c r="J7" s="70"/>
      <c r="K7" s="171">
        <f t="shared" si="1"/>
        <v>0</v>
      </c>
      <c r="L7" s="167"/>
      <c r="M7" s="254"/>
      <c r="N7" s="71"/>
      <c r="O7" s="179">
        <f t="shared" si="2"/>
        <v>0</v>
      </c>
      <c r="P7" s="178">
        <f>SUM(D7+H7+L7)</f>
        <v>0</v>
      </c>
      <c r="Q7" s="269"/>
      <c r="R7" s="72"/>
      <c r="S7" s="72"/>
      <c r="T7" s="63">
        <f t="shared" si="3"/>
        <v>0</v>
      </c>
      <c r="U7" s="5"/>
    </row>
    <row r="8" spans="1:21" ht="15" customHeight="1" x14ac:dyDescent="0.2">
      <c r="A8" s="64"/>
      <c r="B8" s="370"/>
      <c r="C8" s="211"/>
      <c r="D8" s="191"/>
      <c r="E8" s="258"/>
      <c r="F8" s="65"/>
      <c r="G8" s="161">
        <f t="shared" si="0"/>
        <v>0</v>
      </c>
      <c r="H8" s="172"/>
      <c r="I8" s="253"/>
      <c r="J8" s="70"/>
      <c r="K8" s="171">
        <f t="shared" si="1"/>
        <v>0</v>
      </c>
      <c r="L8" s="167"/>
      <c r="M8" s="254"/>
      <c r="N8" s="71"/>
      <c r="O8" s="179">
        <f t="shared" si="2"/>
        <v>0</v>
      </c>
      <c r="P8" s="177">
        <f>AVERAGE(D8+H8+L8)</f>
        <v>0</v>
      </c>
      <c r="Q8" s="255"/>
      <c r="R8" s="64"/>
      <c r="S8" s="64"/>
      <c r="T8" s="62">
        <f t="shared" si="3"/>
        <v>0</v>
      </c>
      <c r="U8" s="63"/>
    </row>
    <row r="9" spans="1:21" ht="15" customHeight="1" x14ac:dyDescent="0.2">
      <c r="A9" s="72"/>
      <c r="B9" s="158"/>
      <c r="C9" s="194"/>
      <c r="D9" s="191"/>
      <c r="E9" s="256"/>
      <c r="F9" s="77"/>
      <c r="G9" s="161">
        <f t="shared" si="0"/>
        <v>0</v>
      </c>
      <c r="H9" s="172"/>
      <c r="I9" s="253"/>
      <c r="J9" s="70"/>
      <c r="K9" s="171">
        <f t="shared" si="1"/>
        <v>0</v>
      </c>
      <c r="L9" s="167"/>
      <c r="M9" s="254"/>
      <c r="N9" s="71"/>
      <c r="O9" s="179">
        <f t="shared" si="2"/>
        <v>0</v>
      </c>
      <c r="P9" s="178">
        <f>SUM(D9+H9+L9)</f>
        <v>0</v>
      </c>
      <c r="Q9" s="269"/>
      <c r="R9" s="72"/>
      <c r="S9" s="72"/>
      <c r="T9" s="63">
        <f t="shared" si="3"/>
        <v>0</v>
      </c>
      <c r="U9" s="5"/>
    </row>
    <row r="10" spans="1:21" ht="15" customHeight="1" x14ac:dyDescent="0.2">
      <c r="A10" s="72"/>
      <c r="B10" s="158"/>
      <c r="C10" s="194"/>
      <c r="D10" s="191"/>
      <c r="E10" s="258"/>
      <c r="F10" s="65"/>
      <c r="G10" s="161">
        <f t="shared" si="0"/>
        <v>0</v>
      </c>
      <c r="H10" s="172"/>
      <c r="I10" s="253"/>
      <c r="J10" s="70"/>
      <c r="K10" s="171">
        <f t="shared" si="1"/>
        <v>0</v>
      </c>
      <c r="L10" s="167"/>
      <c r="M10" s="254"/>
      <c r="N10" s="71"/>
      <c r="O10" s="179">
        <f t="shared" si="2"/>
        <v>0</v>
      </c>
      <c r="P10" s="178">
        <f>SUM(D10+H10+L10)</f>
        <v>0</v>
      </c>
      <c r="Q10" s="269"/>
      <c r="R10" s="72"/>
      <c r="S10" s="72"/>
      <c r="T10" s="63">
        <f t="shared" si="3"/>
        <v>0</v>
      </c>
      <c r="U10" s="5"/>
    </row>
    <row r="11" spans="1:21" ht="15" customHeight="1" x14ac:dyDescent="0.2">
      <c r="A11" s="72"/>
      <c r="B11" s="158"/>
      <c r="C11" s="194"/>
      <c r="D11" s="191"/>
      <c r="E11" s="258"/>
      <c r="F11" s="65"/>
      <c r="G11" s="161">
        <f t="shared" si="0"/>
        <v>0</v>
      </c>
      <c r="H11" s="172"/>
      <c r="I11" s="253"/>
      <c r="J11" s="70"/>
      <c r="K11" s="171">
        <f t="shared" si="1"/>
        <v>0</v>
      </c>
      <c r="L11" s="167"/>
      <c r="M11" s="254"/>
      <c r="N11" s="71"/>
      <c r="O11" s="179">
        <f t="shared" si="2"/>
        <v>0</v>
      </c>
      <c r="P11" s="178">
        <f>SUM(D11+H11+L11)</f>
        <v>0</v>
      </c>
      <c r="Q11" s="269"/>
      <c r="R11" s="72"/>
      <c r="S11" s="72"/>
      <c r="T11" s="63">
        <f t="shared" si="3"/>
        <v>0</v>
      </c>
      <c r="U11" s="5"/>
    </row>
    <row r="12" spans="1:21" ht="15" customHeight="1" x14ac:dyDescent="0.2">
      <c r="A12" s="72"/>
      <c r="B12" s="158"/>
      <c r="C12" s="194"/>
      <c r="D12" s="191"/>
      <c r="E12" s="256"/>
      <c r="F12" s="77"/>
      <c r="G12" s="161">
        <f t="shared" ref="G12:G21" si="4">SUM(C12+F12)</f>
        <v>0</v>
      </c>
      <c r="H12" s="172"/>
      <c r="I12" s="253"/>
      <c r="J12" s="70"/>
      <c r="K12" s="171">
        <f t="shared" ref="K12:K21" si="5">SUM(G12+J12)</f>
        <v>0</v>
      </c>
      <c r="L12" s="167"/>
      <c r="M12" s="265"/>
      <c r="N12" s="81"/>
      <c r="O12" s="179">
        <f t="shared" ref="O12:O21" si="6">SUM(K12+N12)</f>
        <v>0</v>
      </c>
      <c r="P12" s="178">
        <f t="shared" ref="P12:P21" si="7">SUM(D12+H12+L12)</f>
        <v>0</v>
      </c>
      <c r="Q12" s="269"/>
      <c r="R12" s="72"/>
      <c r="S12" s="72"/>
      <c r="T12" s="63">
        <f t="shared" ref="T12:T21" si="8">SUM(O12+R12+S12)</f>
        <v>0</v>
      </c>
      <c r="U12" s="5"/>
    </row>
    <row r="13" spans="1:21" ht="15" customHeight="1" x14ac:dyDescent="0.2">
      <c r="A13" s="72"/>
      <c r="B13" s="158"/>
      <c r="C13" s="194"/>
      <c r="D13" s="191"/>
      <c r="E13" s="258"/>
      <c r="F13" s="65"/>
      <c r="G13" s="161">
        <f t="shared" si="4"/>
        <v>0</v>
      </c>
      <c r="H13" s="172"/>
      <c r="I13" s="253"/>
      <c r="J13" s="70"/>
      <c r="K13" s="171">
        <f t="shared" si="5"/>
        <v>0</v>
      </c>
      <c r="L13" s="167"/>
      <c r="M13" s="254"/>
      <c r="N13" s="71"/>
      <c r="O13" s="179">
        <f t="shared" si="6"/>
        <v>0</v>
      </c>
      <c r="P13" s="178">
        <f t="shared" si="7"/>
        <v>0</v>
      </c>
      <c r="Q13" s="269"/>
      <c r="R13" s="72"/>
      <c r="S13" s="72"/>
      <c r="T13" s="63">
        <f t="shared" si="8"/>
        <v>0</v>
      </c>
      <c r="U13" s="5"/>
    </row>
    <row r="14" spans="1:21" ht="15" customHeight="1" x14ac:dyDescent="0.2">
      <c r="A14" s="72"/>
      <c r="B14" s="158"/>
      <c r="C14" s="194"/>
      <c r="D14" s="191"/>
      <c r="E14" s="258"/>
      <c r="F14" s="65"/>
      <c r="G14" s="161">
        <f t="shared" si="4"/>
        <v>0</v>
      </c>
      <c r="H14" s="172"/>
      <c r="I14" s="253"/>
      <c r="J14" s="70"/>
      <c r="K14" s="171">
        <f t="shared" si="5"/>
        <v>0</v>
      </c>
      <c r="L14" s="167"/>
      <c r="M14" s="254"/>
      <c r="N14" s="71"/>
      <c r="O14" s="179">
        <f t="shared" si="6"/>
        <v>0</v>
      </c>
      <c r="P14" s="178">
        <f t="shared" si="7"/>
        <v>0</v>
      </c>
      <c r="Q14" s="269"/>
      <c r="R14" s="72"/>
      <c r="S14" s="72"/>
      <c r="T14" s="63">
        <f t="shared" si="8"/>
        <v>0</v>
      </c>
      <c r="U14" s="5"/>
    </row>
    <row r="15" spans="1:21" ht="15" customHeight="1" x14ac:dyDescent="0.2">
      <c r="A15" s="72"/>
      <c r="B15" s="158"/>
      <c r="C15" s="194"/>
      <c r="D15" s="191"/>
      <c r="E15" s="258"/>
      <c r="F15" s="65"/>
      <c r="G15" s="161">
        <f t="shared" si="4"/>
        <v>0</v>
      </c>
      <c r="H15" s="172"/>
      <c r="I15" s="253"/>
      <c r="J15" s="70"/>
      <c r="K15" s="171">
        <f t="shared" si="5"/>
        <v>0</v>
      </c>
      <c r="L15" s="167"/>
      <c r="M15" s="254"/>
      <c r="N15" s="71"/>
      <c r="O15" s="179">
        <f t="shared" si="6"/>
        <v>0</v>
      </c>
      <c r="P15" s="178">
        <f t="shared" si="7"/>
        <v>0</v>
      </c>
      <c r="Q15" s="269"/>
      <c r="R15" s="72"/>
      <c r="S15" s="72"/>
      <c r="T15" s="63">
        <f t="shared" si="8"/>
        <v>0</v>
      </c>
      <c r="U15" s="5"/>
    </row>
    <row r="16" spans="1:21" ht="15" customHeight="1" x14ac:dyDescent="0.2">
      <c r="A16" s="72"/>
      <c r="B16" s="158"/>
      <c r="C16" s="194"/>
      <c r="D16" s="191"/>
      <c r="E16" s="257"/>
      <c r="F16" s="78"/>
      <c r="G16" s="161">
        <f t="shared" si="4"/>
        <v>0</v>
      </c>
      <c r="H16" s="172"/>
      <c r="I16" s="261"/>
      <c r="J16" s="79"/>
      <c r="K16" s="171">
        <f t="shared" si="5"/>
        <v>0</v>
      </c>
      <c r="L16" s="167"/>
      <c r="M16" s="266"/>
      <c r="N16" s="82"/>
      <c r="O16" s="179">
        <f t="shared" si="6"/>
        <v>0</v>
      </c>
      <c r="P16" s="178">
        <f t="shared" si="7"/>
        <v>0</v>
      </c>
      <c r="Q16" s="269"/>
      <c r="R16" s="72"/>
      <c r="S16" s="72"/>
      <c r="T16" s="63">
        <f t="shared" si="8"/>
        <v>0</v>
      </c>
      <c r="U16" s="5"/>
    </row>
    <row r="17" spans="1:21" ht="15" customHeight="1" x14ac:dyDescent="0.2">
      <c r="A17" s="72"/>
      <c r="B17" s="158"/>
      <c r="C17" s="194"/>
      <c r="D17" s="191"/>
      <c r="E17" s="257"/>
      <c r="F17" s="78"/>
      <c r="G17" s="161">
        <f t="shared" si="4"/>
        <v>0</v>
      </c>
      <c r="H17" s="172"/>
      <c r="I17" s="261"/>
      <c r="J17" s="79"/>
      <c r="K17" s="171">
        <f t="shared" si="5"/>
        <v>0</v>
      </c>
      <c r="L17" s="167"/>
      <c r="M17" s="266"/>
      <c r="N17" s="82"/>
      <c r="O17" s="179">
        <f t="shared" si="6"/>
        <v>0</v>
      </c>
      <c r="P17" s="178">
        <f t="shared" si="7"/>
        <v>0</v>
      </c>
      <c r="Q17" s="269"/>
      <c r="R17" s="72"/>
      <c r="S17" s="72"/>
      <c r="T17" s="63">
        <f t="shared" si="8"/>
        <v>0</v>
      </c>
      <c r="U17" s="5"/>
    </row>
    <row r="18" spans="1:21" ht="15" customHeight="1" x14ac:dyDescent="0.2">
      <c r="A18" s="72"/>
      <c r="B18" s="158"/>
      <c r="C18" s="194"/>
      <c r="D18" s="191"/>
      <c r="E18" s="256"/>
      <c r="F18" s="77"/>
      <c r="G18" s="161">
        <f t="shared" si="4"/>
        <v>0</v>
      </c>
      <c r="H18" s="172"/>
      <c r="I18" s="262"/>
      <c r="J18" s="80"/>
      <c r="K18" s="171">
        <f t="shared" si="5"/>
        <v>0</v>
      </c>
      <c r="L18" s="167"/>
      <c r="M18" s="265"/>
      <c r="N18" s="81"/>
      <c r="O18" s="179">
        <f t="shared" si="6"/>
        <v>0</v>
      </c>
      <c r="P18" s="178">
        <f t="shared" si="7"/>
        <v>0</v>
      </c>
      <c r="Q18" s="269"/>
      <c r="R18" s="72"/>
      <c r="S18" s="72"/>
      <c r="T18" s="63">
        <f t="shared" si="8"/>
        <v>0</v>
      </c>
      <c r="U18" s="5"/>
    </row>
    <row r="19" spans="1:21" ht="15" customHeight="1" x14ac:dyDescent="0.2">
      <c r="A19" s="72"/>
      <c r="B19" s="158"/>
      <c r="C19" s="194"/>
      <c r="D19" s="191"/>
      <c r="E19" s="257"/>
      <c r="F19" s="78"/>
      <c r="G19" s="161">
        <f t="shared" si="4"/>
        <v>0</v>
      </c>
      <c r="H19" s="172"/>
      <c r="I19" s="261"/>
      <c r="J19" s="79"/>
      <c r="K19" s="171">
        <f t="shared" si="5"/>
        <v>0</v>
      </c>
      <c r="L19" s="167"/>
      <c r="M19" s="266"/>
      <c r="N19" s="82"/>
      <c r="O19" s="179">
        <f t="shared" si="6"/>
        <v>0</v>
      </c>
      <c r="P19" s="178">
        <f t="shared" si="7"/>
        <v>0</v>
      </c>
      <c r="Q19" s="269"/>
      <c r="R19" s="72"/>
      <c r="S19" s="72"/>
      <c r="T19" s="63">
        <f t="shared" si="8"/>
        <v>0</v>
      </c>
      <c r="U19" s="5"/>
    </row>
    <row r="20" spans="1:21" ht="15" customHeight="1" x14ac:dyDescent="0.2">
      <c r="A20" s="72"/>
      <c r="B20" s="158"/>
      <c r="C20" s="194"/>
      <c r="D20" s="191"/>
      <c r="E20" s="258"/>
      <c r="F20" s="65"/>
      <c r="G20" s="161">
        <f t="shared" si="4"/>
        <v>0</v>
      </c>
      <c r="H20" s="172"/>
      <c r="I20" s="253"/>
      <c r="J20" s="70"/>
      <c r="K20" s="171">
        <f t="shared" si="5"/>
        <v>0</v>
      </c>
      <c r="L20" s="167"/>
      <c r="M20" s="254"/>
      <c r="N20" s="71"/>
      <c r="O20" s="179">
        <f t="shared" si="6"/>
        <v>0</v>
      </c>
      <c r="P20" s="178">
        <f t="shared" si="7"/>
        <v>0</v>
      </c>
      <c r="Q20" s="269"/>
      <c r="R20" s="72"/>
      <c r="S20" s="72"/>
      <c r="T20" s="63">
        <f t="shared" si="8"/>
        <v>0</v>
      </c>
      <c r="U20" s="5"/>
    </row>
    <row r="21" spans="1:21" ht="15" customHeight="1" thickBot="1" x14ac:dyDescent="0.25">
      <c r="A21" s="72"/>
      <c r="B21" s="158"/>
      <c r="C21" s="195"/>
      <c r="D21" s="196"/>
      <c r="E21" s="259"/>
      <c r="F21" s="164"/>
      <c r="G21" s="165">
        <f t="shared" si="4"/>
        <v>0</v>
      </c>
      <c r="H21" s="173"/>
      <c r="I21" s="263"/>
      <c r="J21" s="174"/>
      <c r="K21" s="175">
        <f t="shared" si="5"/>
        <v>0</v>
      </c>
      <c r="L21" s="185"/>
      <c r="M21" s="267"/>
      <c r="N21" s="182"/>
      <c r="O21" s="183">
        <f t="shared" si="6"/>
        <v>0</v>
      </c>
      <c r="P21" s="178">
        <f t="shared" si="7"/>
        <v>0</v>
      </c>
      <c r="Q21" s="269"/>
      <c r="R21" s="72"/>
      <c r="S21" s="72"/>
      <c r="T21" s="63">
        <f t="shared" si="8"/>
        <v>0</v>
      </c>
      <c r="U21" s="5"/>
    </row>
    <row r="22" spans="1:21" ht="15" customHeight="1" x14ac:dyDescent="0.25">
      <c r="A22" s="14"/>
      <c r="B22" s="15"/>
      <c r="C22" s="15"/>
      <c r="D22" s="36"/>
      <c r="E22" s="6"/>
      <c r="F22" s="6"/>
      <c r="G22" s="13"/>
      <c r="H22" s="41"/>
      <c r="I22" s="6"/>
      <c r="J22" s="6"/>
      <c r="K22" s="13"/>
      <c r="L22" s="41"/>
      <c r="M22" s="6"/>
      <c r="N22" s="6"/>
      <c r="O22" s="13"/>
      <c r="P22" s="13"/>
      <c r="Q22" s="6"/>
      <c r="R22" s="6"/>
      <c r="S22" s="6"/>
      <c r="T22" s="13"/>
      <c r="U22" s="6"/>
    </row>
    <row r="23" spans="1:21" ht="15" x14ac:dyDescent="0.25">
      <c r="A23" s="14"/>
      <c r="B23" s="15"/>
      <c r="C23" s="15"/>
      <c r="D23" s="36"/>
      <c r="E23" s="6"/>
      <c r="F23" s="6"/>
      <c r="G23" s="13"/>
      <c r="H23" s="36"/>
      <c r="I23" s="6"/>
      <c r="J23" s="6"/>
      <c r="K23" s="13"/>
      <c r="L23" s="36"/>
      <c r="M23" s="6"/>
      <c r="N23" s="6"/>
      <c r="O23" s="13"/>
      <c r="P23" s="13"/>
      <c r="Q23" s="6"/>
      <c r="R23" s="6"/>
      <c r="S23" s="6"/>
      <c r="T23" s="13"/>
      <c r="U23" s="6"/>
    </row>
    <row r="24" spans="1:21" ht="15" x14ac:dyDescent="0.25">
      <c r="A24" s="14"/>
      <c r="B24" s="15"/>
      <c r="C24" s="15"/>
      <c r="D24" s="36"/>
      <c r="E24" s="6"/>
      <c r="F24" s="6"/>
      <c r="G24" s="13"/>
      <c r="H24" s="36"/>
      <c r="I24" s="6"/>
      <c r="J24" s="6"/>
      <c r="K24" s="13"/>
      <c r="L24" s="36"/>
      <c r="M24" s="6"/>
      <c r="N24" s="6"/>
      <c r="O24" s="13"/>
      <c r="P24" s="13"/>
      <c r="Q24" s="6"/>
      <c r="R24" s="6"/>
      <c r="S24" s="6"/>
      <c r="T24" s="13"/>
      <c r="U24" s="6"/>
    </row>
    <row r="25" spans="1:21" x14ac:dyDescent="0.2">
      <c r="B25" s="15"/>
      <c r="C25" s="15"/>
      <c r="D25" s="37"/>
    </row>
    <row r="26" spans="1:21" x14ac:dyDescent="0.2">
      <c r="B26" s="16"/>
      <c r="C26" s="16"/>
      <c r="D26" s="38"/>
      <c r="E26" s="16"/>
    </row>
    <row r="27" spans="1:21" x14ac:dyDescent="0.2">
      <c r="B27" s="8"/>
      <c r="C27" s="8"/>
      <c r="D27" s="39"/>
      <c r="E27" s="8"/>
      <c r="H27" s="39"/>
    </row>
    <row r="29" spans="1:21" x14ac:dyDescent="0.2">
      <c r="G29" s="7"/>
    </row>
    <row r="31" spans="1:21" x14ac:dyDescent="0.2">
      <c r="G31" s="7"/>
    </row>
    <row r="33" spans="7:7" x14ac:dyDescent="0.2">
      <c r="G33" s="7"/>
    </row>
  </sheetData>
  <sortState ref="A6:U11">
    <sortCondition descending="1" ref="T6:T11"/>
  </sortState>
  <mergeCells count="5">
    <mergeCell ref="B1:U1"/>
    <mergeCell ref="B2:U2"/>
    <mergeCell ref="L3:O3"/>
    <mergeCell ref="H3:K3"/>
    <mergeCell ref="D3:G3"/>
  </mergeCells>
  <phoneticPr fontId="0" type="noConversion"/>
  <pageMargins left="0.19685039370078741" right="0.23622047244094491" top="0.98425196850393704" bottom="0.98425196850393704" header="0.51181102362204722" footer="0.51181102362204722"/>
  <pageSetup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6"/>
  <sheetViews>
    <sheetView zoomScaleNormal="100" zoomScalePageLayoutView="125" workbookViewId="0">
      <selection activeCell="R4" sqref="R4"/>
    </sheetView>
  </sheetViews>
  <sheetFormatPr defaultColWidth="8.85546875" defaultRowHeight="12.75" x14ac:dyDescent="0.2"/>
  <cols>
    <col min="1" max="1" width="7.7109375" customWidth="1"/>
    <col min="2" max="2" width="20.7109375" customWidth="1"/>
    <col min="3" max="3" width="6.85546875" style="34" bestFit="1" customWidth="1"/>
    <col min="4" max="6" width="5.7109375" customWidth="1"/>
    <col min="7" max="7" width="5.7109375" style="34" customWidth="1"/>
    <col min="8" max="10" width="5.7109375" customWidth="1"/>
    <col min="11" max="11" width="5.7109375" style="34" customWidth="1"/>
    <col min="12" max="14" width="5.7109375" customWidth="1"/>
    <col min="15" max="15" width="5.7109375" style="34" customWidth="1"/>
    <col min="16" max="20" width="5.7109375" customWidth="1"/>
    <col min="21" max="21" width="7.140625" bestFit="1" customWidth="1"/>
  </cols>
  <sheetData>
    <row r="1" spans="1:22" ht="15" customHeight="1" x14ac:dyDescent="0.25">
      <c r="A1" s="2"/>
      <c r="B1" s="388" t="s">
        <v>49</v>
      </c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</row>
    <row r="2" spans="1:22" ht="15" customHeight="1" thickBot="1" x14ac:dyDescent="0.3">
      <c r="A2" s="2"/>
      <c r="B2" s="388" t="s">
        <v>44</v>
      </c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8"/>
      <c r="U2" s="388"/>
    </row>
    <row r="3" spans="1:22" ht="15" customHeight="1" x14ac:dyDescent="0.2">
      <c r="A3" s="2"/>
      <c r="B3" s="2"/>
      <c r="C3" s="43"/>
      <c r="D3" s="395" t="s">
        <v>7</v>
      </c>
      <c r="E3" s="396"/>
      <c r="F3" s="396"/>
      <c r="G3" s="397"/>
      <c r="H3" s="398" t="s">
        <v>8</v>
      </c>
      <c r="I3" s="399"/>
      <c r="J3" s="399"/>
      <c r="K3" s="400"/>
      <c r="L3" s="398" t="s">
        <v>9</v>
      </c>
      <c r="M3" s="399"/>
      <c r="N3" s="399"/>
      <c r="O3" s="400"/>
      <c r="P3" s="401" t="s">
        <v>10</v>
      </c>
      <c r="Q3" s="402"/>
      <c r="R3" s="402"/>
      <c r="S3" s="402"/>
      <c r="T3" s="403"/>
      <c r="U3" s="360"/>
      <c r="V3" s="15"/>
    </row>
    <row r="4" spans="1:22" ht="15" customHeight="1" x14ac:dyDescent="0.2">
      <c r="A4" s="46" t="s">
        <v>35</v>
      </c>
      <c r="B4" s="22" t="s">
        <v>36</v>
      </c>
      <c r="C4" s="227" t="s">
        <v>0</v>
      </c>
      <c r="D4" s="203" t="s">
        <v>12</v>
      </c>
      <c r="E4" s="55" t="s">
        <v>12</v>
      </c>
      <c r="F4" s="55" t="s">
        <v>12</v>
      </c>
      <c r="G4" s="199" t="s">
        <v>4</v>
      </c>
      <c r="H4" s="203" t="s">
        <v>13</v>
      </c>
      <c r="I4" s="55" t="s">
        <v>13</v>
      </c>
      <c r="J4" s="55" t="s">
        <v>13</v>
      </c>
      <c r="K4" s="199" t="s">
        <v>4</v>
      </c>
      <c r="L4" s="203" t="s">
        <v>14</v>
      </c>
      <c r="M4" s="55" t="s">
        <v>14</v>
      </c>
      <c r="N4" s="55" t="s">
        <v>14</v>
      </c>
      <c r="O4" s="199" t="s">
        <v>4</v>
      </c>
      <c r="P4" s="215" t="s">
        <v>31</v>
      </c>
      <c r="Q4" s="55" t="s">
        <v>31</v>
      </c>
      <c r="R4" s="55" t="s">
        <v>15</v>
      </c>
      <c r="S4" s="55"/>
      <c r="T4" s="216"/>
      <c r="U4" s="358" t="s">
        <v>2</v>
      </c>
    </row>
    <row r="5" spans="1:22" ht="15" customHeight="1" x14ac:dyDescent="0.2">
      <c r="A5" s="18"/>
      <c r="B5" s="4"/>
      <c r="C5" s="18"/>
      <c r="D5" s="197" t="s">
        <v>34</v>
      </c>
      <c r="E5" s="20" t="s">
        <v>29</v>
      </c>
      <c r="F5" s="20" t="s">
        <v>30</v>
      </c>
      <c r="G5" s="200" t="s">
        <v>31</v>
      </c>
      <c r="H5" s="204" t="s">
        <v>34</v>
      </c>
      <c r="I5" s="20" t="s">
        <v>29</v>
      </c>
      <c r="J5" s="20" t="s">
        <v>30</v>
      </c>
      <c r="K5" s="200" t="s">
        <v>31</v>
      </c>
      <c r="L5" s="204" t="s">
        <v>34</v>
      </c>
      <c r="M5" s="20" t="s">
        <v>29</v>
      </c>
      <c r="N5" s="20" t="s">
        <v>30</v>
      </c>
      <c r="O5" s="200" t="s">
        <v>31</v>
      </c>
      <c r="P5" s="204" t="s">
        <v>34</v>
      </c>
      <c r="Q5" s="18" t="s">
        <v>29</v>
      </c>
      <c r="R5" s="18" t="s">
        <v>30</v>
      </c>
      <c r="S5" s="4" t="s">
        <v>22</v>
      </c>
      <c r="T5" s="217" t="s">
        <v>31</v>
      </c>
      <c r="U5" s="359"/>
    </row>
    <row r="6" spans="1:22" ht="15" customHeight="1" x14ac:dyDescent="0.2">
      <c r="A6" s="73">
        <v>9</v>
      </c>
      <c r="B6" s="74" t="s">
        <v>46</v>
      </c>
      <c r="C6" s="223">
        <v>120</v>
      </c>
      <c r="D6" s="225">
        <v>67</v>
      </c>
      <c r="E6" s="258">
        <v>1</v>
      </c>
      <c r="F6" s="65">
        <v>30</v>
      </c>
      <c r="G6" s="201">
        <f t="shared" ref="G6:G17" si="0">SUM(C6+F6)</f>
        <v>150</v>
      </c>
      <c r="H6" s="172">
        <v>67</v>
      </c>
      <c r="I6" s="253">
        <v>1</v>
      </c>
      <c r="J6" s="70">
        <v>30</v>
      </c>
      <c r="K6" s="205">
        <f t="shared" ref="K6:K17" si="1">SUM(G6+J6)</f>
        <v>180</v>
      </c>
      <c r="L6" s="180">
        <v>66</v>
      </c>
      <c r="M6" s="254">
        <v>1</v>
      </c>
      <c r="N6" s="71">
        <v>30</v>
      </c>
      <c r="O6" s="207">
        <f t="shared" ref="O6:O17" si="2">SUM(K6+N6)</f>
        <v>210</v>
      </c>
      <c r="P6" s="218">
        <f t="shared" ref="P6:P17" si="3">AVERAGE(D6+H6+L6)</f>
        <v>200</v>
      </c>
      <c r="Q6" s="269">
        <v>1</v>
      </c>
      <c r="R6" s="72">
        <v>40</v>
      </c>
      <c r="S6" s="72">
        <v>30</v>
      </c>
      <c r="T6" s="219">
        <f t="shared" ref="T6:T17" si="4">SUM(O6+R6+S6)</f>
        <v>280</v>
      </c>
      <c r="U6" s="361">
        <v>1</v>
      </c>
    </row>
    <row r="7" spans="1:22" ht="15" customHeight="1" x14ac:dyDescent="0.2">
      <c r="A7" s="64">
        <v>11</v>
      </c>
      <c r="B7" s="62" t="s">
        <v>51</v>
      </c>
      <c r="C7" s="224">
        <v>115</v>
      </c>
      <c r="D7" s="225">
        <v>0</v>
      </c>
      <c r="E7" s="258"/>
      <c r="F7" s="65"/>
      <c r="G7" s="201">
        <f t="shared" si="0"/>
        <v>115</v>
      </c>
      <c r="H7" s="172">
        <v>62</v>
      </c>
      <c r="I7" s="253">
        <v>2</v>
      </c>
      <c r="J7" s="70">
        <v>27</v>
      </c>
      <c r="K7" s="205">
        <f t="shared" si="1"/>
        <v>142</v>
      </c>
      <c r="L7" s="180">
        <v>62</v>
      </c>
      <c r="M7" s="254">
        <v>2</v>
      </c>
      <c r="N7" s="71">
        <v>27</v>
      </c>
      <c r="O7" s="207">
        <f t="shared" si="2"/>
        <v>169</v>
      </c>
      <c r="P7" s="218">
        <f t="shared" si="3"/>
        <v>124</v>
      </c>
      <c r="Q7" s="255">
        <v>2</v>
      </c>
      <c r="R7" s="64">
        <v>36</v>
      </c>
      <c r="S7" s="64">
        <v>27</v>
      </c>
      <c r="T7" s="219">
        <f t="shared" si="4"/>
        <v>232</v>
      </c>
      <c r="U7" s="362">
        <v>2</v>
      </c>
    </row>
    <row r="8" spans="1:22" ht="15" customHeight="1" x14ac:dyDescent="0.2">
      <c r="A8" s="72"/>
      <c r="B8" s="63"/>
      <c r="C8" s="223"/>
      <c r="D8" s="225"/>
      <c r="E8" s="258"/>
      <c r="F8" s="65"/>
      <c r="G8" s="201">
        <f t="shared" si="0"/>
        <v>0</v>
      </c>
      <c r="H8" s="172"/>
      <c r="I8" s="253"/>
      <c r="J8" s="70"/>
      <c r="K8" s="205">
        <f t="shared" si="1"/>
        <v>0</v>
      </c>
      <c r="L8" s="180"/>
      <c r="M8" s="254"/>
      <c r="N8" s="71"/>
      <c r="O8" s="207">
        <f t="shared" si="2"/>
        <v>0</v>
      </c>
      <c r="P8" s="162">
        <f t="shared" si="3"/>
        <v>0</v>
      </c>
      <c r="Q8" s="269"/>
      <c r="R8" s="72"/>
      <c r="S8" s="72"/>
      <c r="T8" s="220">
        <f t="shared" si="4"/>
        <v>0</v>
      </c>
      <c r="U8" s="361"/>
    </row>
    <row r="9" spans="1:22" ht="15" customHeight="1" x14ac:dyDescent="0.2">
      <c r="A9" s="72"/>
      <c r="B9" s="69"/>
      <c r="C9" s="223"/>
      <c r="D9" s="225"/>
      <c r="E9" s="258"/>
      <c r="F9" s="65"/>
      <c r="G9" s="201">
        <f t="shared" si="0"/>
        <v>0</v>
      </c>
      <c r="H9" s="172"/>
      <c r="I9" s="253"/>
      <c r="J9" s="70"/>
      <c r="K9" s="205">
        <f t="shared" si="1"/>
        <v>0</v>
      </c>
      <c r="L9" s="180"/>
      <c r="M9" s="254"/>
      <c r="N9" s="71"/>
      <c r="O9" s="207">
        <f t="shared" si="2"/>
        <v>0</v>
      </c>
      <c r="P9" s="162">
        <f t="shared" si="3"/>
        <v>0</v>
      </c>
      <c r="Q9" s="269"/>
      <c r="R9" s="72"/>
      <c r="S9" s="72"/>
      <c r="T9" s="220">
        <f t="shared" si="4"/>
        <v>0</v>
      </c>
      <c r="U9" s="361"/>
    </row>
    <row r="10" spans="1:22" ht="15" customHeight="1" x14ac:dyDescent="0.2">
      <c r="A10" s="72"/>
      <c r="B10" s="63"/>
      <c r="C10" s="223"/>
      <c r="D10" s="225"/>
      <c r="E10" s="258"/>
      <c r="F10" s="65"/>
      <c r="G10" s="201">
        <f t="shared" si="0"/>
        <v>0</v>
      </c>
      <c r="H10" s="172"/>
      <c r="I10" s="253"/>
      <c r="J10" s="70"/>
      <c r="K10" s="205">
        <f t="shared" si="1"/>
        <v>0</v>
      </c>
      <c r="L10" s="180"/>
      <c r="M10" s="254"/>
      <c r="N10" s="71"/>
      <c r="O10" s="207">
        <f t="shared" si="2"/>
        <v>0</v>
      </c>
      <c r="P10" s="162">
        <f t="shared" si="3"/>
        <v>0</v>
      </c>
      <c r="Q10" s="269"/>
      <c r="R10" s="72"/>
      <c r="S10" s="72"/>
      <c r="T10" s="220">
        <f t="shared" si="4"/>
        <v>0</v>
      </c>
      <c r="U10" s="361"/>
    </row>
    <row r="11" spans="1:22" ht="15" customHeight="1" x14ac:dyDescent="0.2">
      <c r="A11" s="72"/>
      <c r="B11" s="63"/>
      <c r="C11" s="223"/>
      <c r="D11" s="225"/>
      <c r="E11" s="258"/>
      <c r="F11" s="65"/>
      <c r="G11" s="201">
        <f t="shared" si="0"/>
        <v>0</v>
      </c>
      <c r="H11" s="172"/>
      <c r="I11" s="253"/>
      <c r="J11" s="70"/>
      <c r="K11" s="205">
        <f t="shared" si="1"/>
        <v>0</v>
      </c>
      <c r="L11" s="180"/>
      <c r="M11" s="254"/>
      <c r="N11" s="71"/>
      <c r="O11" s="207">
        <f t="shared" si="2"/>
        <v>0</v>
      </c>
      <c r="P11" s="162">
        <f t="shared" si="3"/>
        <v>0</v>
      </c>
      <c r="Q11" s="269"/>
      <c r="R11" s="72"/>
      <c r="S11" s="72"/>
      <c r="T11" s="220">
        <f t="shared" si="4"/>
        <v>0</v>
      </c>
      <c r="U11" s="361"/>
    </row>
    <row r="12" spans="1:22" ht="15" customHeight="1" x14ac:dyDescent="0.2">
      <c r="A12" s="72"/>
      <c r="B12" s="63"/>
      <c r="C12" s="223"/>
      <c r="D12" s="225"/>
      <c r="E12" s="258"/>
      <c r="F12" s="65"/>
      <c r="G12" s="201">
        <f t="shared" si="0"/>
        <v>0</v>
      </c>
      <c r="H12" s="172"/>
      <c r="I12" s="253"/>
      <c r="J12" s="70"/>
      <c r="K12" s="205">
        <f t="shared" si="1"/>
        <v>0</v>
      </c>
      <c r="L12" s="180"/>
      <c r="M12" s="254"/>
      <c r="N12" s="71"/>
      <c r="O12" s="207">
        <f t="shared" si="2"/>
        <v>0</v>
      </c>
      <c r="P12" s="162">
        <f t="shared" si="3"/>
        <v>0</v>
      </c>
      <c r="Q12" s="269"/>
      <c r="R12" s="72"/>
      <c r="S12" s="72"/>
      <c r="T12" s="220">
        <f t="shared" si="4"/>
        <v>0</v>
      </c>
      <c r="U12" s="361"/>
    </row>
    <row r="13" spans="1:22" ht="15" customHeight="1" x14ac:dyDescent="0.2">
      <c r="A13" s="72"/>
      <c r="B13" s="69"/>
      <c r="C13" s="223"/>
      <c r="D13" s="225"/>
      <c r="E13" s="258"/>
      <c r="F13" s="65"/>
      <c r="G13" s="201">
        <f t="shared" si="0"/>
        <v>0</v>
      </c>
      <c r="H13" s="172"/>
      <c r="I13" s="253"/>
      <c r="J13" s="70"/>
      <c r="K13" s="205">
        <f t="shared" si="1"/>
        <v>0</v>
      </c>
      <c r="L13" s="180"/>
      <c r="M13" s="254"/>
      <c r="N13" s="71"/>
      <c r="O13" s="207">
        <f t="shared" si="2"/>
        <v>0</v>
      </c>
      <c r="P13" s="162">
        <f t="shared" si="3"/>
        <v>0</v>
      </c>
      <c r="Q13" s="269"/>
      <c r="R13" s="72"/>
      <c r="S13" s="72"/>
      <c r="T13" s="220">
        <f t="shared" si="4"/>
        <v>0</v>
      </c>
      <c r="U13" s="361"/>
    </row>
    <row r="14" spans="1:22" ht="15" customHeight="1" x14ac:dyDescent="0.2">
      <c r="A14" s="72"/>
      <c r="B14" s="63"/>
      <c r="C14" s="223"/>
      <c r="D14" s="225"/>
      <c r="E14" s="258"/>
      <c r="F14" s="65"/>
      <c r="G14" s="201">
        <f t="shared" si="0"/>
        <v>0</v>
      </c>
      <c r="H14" s="172"/>
      <c r="I14" s="253"/>
      <c r="J14" s="70"/>
      <c r="K14" s="205">
        <f t="shared" si="1"/>
        <v>0</v>
      </c>
      <c r="L14" s="180"/>
      <c r="M14" s="254"/>
      <c r="N14" s="71"/>
      <c r="O14" s="207">
        <f t="shared" si="2"/>
        <v>0</v>
      </c>
      <c r="P14" s="162">
        <f t="shared" si="3"/>
        <v>0</v>
      </c>
      <c r="Q14" s="269"/>
      <c r="R14" s="72"/>
      <c r="S14" s="72"/>
      <c r="T14" s="220">
        <f t="shared" si="4"/>
        <v>0</v>
      </c>
      <c r="U14" s="361"/>
    </row>
    <row r="15" spans="1:22" ht="15" customHeight="1" x14ac:dyDescent="0.2">
      <c r="A15" s="72"/>
      <c r="B15" s="63"/>
      <c r="C15" s="223"/>
      <c r="D15" s="225"/>
      <c r="E15" s="258"/>
      <c r="F15" s="65"/>
      <c r="G15" s="201">
        <f t="shared" si="0"/>
        <v>0</v>
      </c>
      <c r="H15" s="172"/>
      <c r="I15" s="253"/>
      <c r="J15" s="70"/>
      <c r="K15" s="205">
        <f t="shared" si="1"/>
        <v>0</v>
      </c>
      <c r="L15" s="180"/>
      <c r="M15" s="254"/>
      <c r="N15" s="71"/>
      <c r="O15" s="207">
        <f t="shared" si="2"/>
        <v>0</v>
      </c>
      <c r="P15" s="162">
        <f t="shared" si="3"/>
        <v>0</v>
      </c>
      <c r="Q15" s="269"/>
      <c r="R15" s="72"/>
      <c r="S15" s="72"/>
      <c r="T15" s="220">
        <f t="shared" si="4"/>
        <v>0</v>
      </c>
      <c r="U15" s="361"/>
    </row>
    <row r="16" spans="1:22" ht="15" customHeight="1" x14ac:dyDescent="0.2">
      <c r="A16" s="72"/>
      <c r="B16" s="69"/>
      <c r="C16" s="223"/>
      <c r="D16" s="225"/>
      <c r="E16" s="258"/>
      <c r="F16" s="65"/>
      <c r="G16" s="201">
        <f t="shared" si="0"/>
        <v>0</v>
      </c>
      <c r="H16" s="172"/>
      <c r="I16" s="253"/>
      <c r="J16" s="70"/>
      <c r="K16" s="205">
        <f t="shared" si="1"/>
        <v>0</v>
      </c>
      <c r="L16" s="180"/>
      <c r="M16" s="254"/>
      <c r="N16" s="71"/>
      <c r="O16" s="207">
        <f t="shared" si="2"/>
        <v>0</v>
      </c>
      <c r="P16" s="162">
        <f t="shared" si="3"/>
        <v>0</v>
      </c>
      <c r="Q16" s="269"/>
      <c r="R16" s="72"/>
      <c r="S16" s="72"/>
      <c r="T16" s="220">
        <f t="shared" si="4"/>
        <v>0</v>
      </c>
      <c r="U16" s="361"/>
    </row>
    <row r="17" spans="1:21" ht="15" customHeight="1" thickBot="1" x14ac:dyDescent="0.25">
      <c r="A17" s="72"/>
      <c r="B17" s="69"/>
      <c r="C17" s="223"/>
      <c r="D17" s="226"/>
      <c r="E17" s="259"/>
      <c r="F17" s="164"/>
      <c r="G17" s="202">
        <f t="shared" si="0"/>
        <v>0</v>
      </c>
      <c r="H17" s="173"/>
      <c r="I17" s="263"/>
      <c r="J17" s="174"/>
      <c r="K17" s="206">
        <f t="shared" si="1"/>
        <v>0</v>
      </c>
      <c r="L17" s="181"/>
      <c r="M17" s="267"/>
      <c r="N17" s="182"/>
      <c r="O17" s="208">
        <f t="shared" si="2"/>
        <v>0</v>
      </c>
      <c r="P17" s="163">
        <f t="shared" si="3"/>
        <v>0</v>
      </c>
      <c r="Q17" s="270"/>
      <c r="R17" s="221"/>
      <c r="S17" s="221"/>
      <c r="T17" s="222">
        <f t="shared" si="4"/>
        <v>0</v>
      </c>
      <c r="U17" s="363"/>
    </row>
    <row r="19" spans="1:21" x14ac:dyDescent="0.2">
      <c r="A19" s="15"/>
      <c r="B19" s="16"/>
      <c r="C19" s="32"/>
      <c r="D19" s="16"/>
      <c r="E19" s="16"/>
    </row>
    <row r="20" spans="1:21" x14ac:dyDescent="0.2">
      <c r="A20" s="15"/>
      <c r="B20" s="8"/>
      <c r="C20" s="33"/>
      <c r="D20" s="8"/>
      <c r="E20" s="8"/>
      <c r="H20" s="8"/>
    </row>
    <row r="22" spans="1:21" x14ac:dyDescent="0.2">
      <c r="G22" s="35"/>
    </row>
    <row r="24" spans="1:21" x14ac:dyDescent="0.2">
      <c r="G24" s="35"/>
    </row>
    <row r="26" spans="1:21" x14ac:dyDescent="0.2">
      <c r="G26" s="35"/>
    </row>
  </sheetData>
  <sortState ref="A5:U17">
    <sortCondition descending="1" ref="T5:T17"/>
  </sortState>
  <mergeCells count="6">
    <mergeCell ref="D3:G3"/>
    <mergeCell ref="H3:K3"/>
    <mergeCell ref="L3:O3"/>
    <mergeCell ref="P3:T3"/>
    <mergeCell ref="B1:U1"/>
    <mergeCell ref="B2:U2"/>
  </mergeCells>
  <printOptions gridLines="1"/>
  <pageMargins left="0.23622047244094491" right="0.23622047244094491" top="0.98425196850393704" bottom="0.98425196850393704" header="0.51181102362204722" footer="0.51181102362204722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26"/>
  <sheetViews>
    <sheetView zoomScaleNormal="100" zoomScalePageLayoutView="125" workbookViewId="0">
      <selection activeCell="V6" sqref="V6"/>
    </sheetView>
  </sheetViews>
  <sheetFormatPr defaultColWidth="8.85546875" defaultRowHeight="12.75" x14ac:dyDescent="0.2"/>
  <cols>
    <col min="1" max="1" width="7.7109375" customWidth="1"/>
    <col min="2" max="2" width="20.7109375" customWidth="1"/>
    <col min="3" max="3" width="6.85546875" style="34" bestFit="1" customWidth="1"/>
    <col min="4" max="6" width="5.7109375" customWidth="1"/>
    <col min="7" max="7" width="5.7109375" style="34" customWidth="1"/>
    <col min="8" max="10" width="5.7109375" customWidth="1"/>
    <col min="11" max="11" width="5.7109375" style="34" customWidth="1"/>
    <col min="12" max="14" width="5.7109375" customWidth="1"/>
    <col min="15" max="15" width="5.7109375" style="34" customWidth="1"/>
    <col min="16" max="20" width="5.7109375" customWidth="1"/>
    <col min="21" max="21" width="7.140625" bestFit="1" customWidth="1"/>
  </cols>
  <sheetData>
    <row r="1" spans="1:22" ht="15" customHeight="1" x14ac:dyDescent="0.25">
      <c r="A1" s="2"/>
      <c r="B1" s="388" t="s">
        <v>49</v>
      </c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</row>
    <row r="2" spans="1:22" ht="15" customHeight="1" thickBot="1" x14ac:dyDescent="0.3">
      <c r="A2" s="2"/>
      <c r="B2" s="388" t="s">
        <v>42</v>
      </c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8"/>
      <c r="U2" s="388"/>
    </row>
    <row r="3" spans="1:22" ht="15" customHeight="1" x14ac:dyDescent="0.2">
      <c r="A3" s="2"/>
      <c r="B3" s="2"/>
      <c r="C3" s="43"/>
      <c r="D3" s="395" t="s">
        <v>7</v>
      </c>
      <c r="E3" s="396"/>
      <c r="F3" s="396"/>
      <c r="G3" s="397"/>
      <c r="H3" s="398" t="s">
        <v>8</v>
      </c>
      <c r="I3" s="399"/>
      <c r="J3" s="399"/>
      <c r="K3" s="400"/>
      <c r="L3" s="398" t="s">
        <v>9</v>
      </c>
      <c r="M3" s="399"/>
      <c r="N3" s="399"/>
      <c r="O3" s="400"/>
      <c r="P3" s="212" t="s">
        <v>10</v>
      </c>
      <c r="Q3" s="213"/>
      <c r="R3" s="213"/>
      <c r="S3" s="213"/>
      <c r="T3" s="214"/>
      <c r="U3" s="209"/>
      <c r="V3" s="15"/>
    </row>
    <row r="4" spans="1:22" ht="15" customHeight="1" x14ac:dyDescent="0.2">
      <c r="A4" s="46" t="s">
        <v>35</v>
      </c>
      <c r="B4" s="22" t="s">
        <v>36</v>
      </c>
      <c r="C4" s="271" t="s">
        <v>0</v>
      </c>
      <c r="D4" s="203" t="s">
        <v>12</v>
      </c>
      <c r="E4" s="55" t="s">
        <v>12</v>
      </c>
      <c r="F4" s="55" t="s">
        <v>12</v>
      </c>
      <c r="G4" s="199" t="s">
        <v>4</v>
      </c>
      <c r="H4" s="203" t="s">
        <v>13</v>
      </c>
      <c r="I4" s="55" t="s">
        <v>13</v>
      </c>
      <c r="J4" s="55" t="s">
        <v>13</v>
      </c>
      <c r="K4" s="199" t="s">
        <v>4</v>
      </c>
      <c r="L4" s="203" t="s">
        <v>14</v>
      </c>
      <c r="M4" s="55" t="s">
        <v>14</v>
      </c>
      <c r="N4" s="55" t="s">
        <v>14</v>
      </c>
      <c r="O4" s="199" t="s">
        <v>4</v>
      </c>
      <c r="P4" s="215" t="s">
        <v>31</v>
      </c>
      <c r="Q4" s="55" t="s">
        <v>55</v>
      </c>
      <c r="R4" s="55" t="s">
        <v>6</v>
      </c>
      <c r="S4" s="55"/>
      <c r="T4" s="216"/>
      <c r="U4" s="210" t="s">
        <v>2</v>
      </c>
    </row>
    <row r="5" spans="1:22" ht="15" customHeight="1" thickBot="1" x14ac:dyDescent="0.25">
      <c r="A5" s="43"/>
      <c r="B5" s="50"/>
      <c r="C5" s="289"/>
      <c r="D5" s="290" t="s">
        <v>34</v>
      </c>
      <c r="E5" s="291" t="s">
        <v>29</v>
      </c>
      <c r="F5" s="291" t="s">
        <v>30</v>
      </c>
      <c r="G5" s="292" t="s">
        <v>31</v>
      </c>
      <c r="H5" s="290" t="s">
        <v>34</v>
      </c>
      <c r="I5" s="291" t="s">
        <v>29</v>
      </c>
      <c r="J5" s="291" t="s">
        <v>30</v>
      </c>
      <c r="K5" s="292" t="s">
        <v>31</v>
      </c>
      <c r="L5" s="290" t="s">
        <v>34</v>
      </c>
      <c r="M5" s="291" t="s">
        <v>29</v>
      </c>
      <c r="N5" s="291" t="s">
        <v>30</v>
      </c>
      <c r="O5" s="292" t="s">
        <v>31</v>
      </c>
      <c r="P5" s="290" t="s">
        <v>34</v>
      </c>
      <c r="Q5" s="291" t="s">
        <v>66</v>
      </c>
      <c r="R5" s="291" t="s">
        <v>30</v>
      </c>
      <c r="S5" s="293" t="s">
        <v>22</v>
      </c>
      <c r="T5" s="294" t="s">
        <v>31</v>
      </c>
      <c r="U5" s="295"/>
    </row>
    <row r="6" spans="1:22" ht="15" customHeight="1" x14ac:dyDescent="0.2">
      <c r="A6" s="73"/>
      <c r="B6" s="74" t="s">
        <v>63</v>
      </c>
      <c r="C6" s="272">
        <v>120</v>
      </c>
      <c r="D6" s="273">
        <v>0</v>
      </c>
      <c r="E6" s="274"/>
      <c r="F6" s="275"/>
      <c r="G6" s="276">
        <f>F6+C6</f>
        <v>120</v>
      </c>
      <c r="H6" s="277">
        <v>61</v>
      </c>
      <c r="I6" s="278">
        <v>1</v>
      </c>
      <c r="J6" s="279">
        <v>30</v>
      </c>
      <c r="K6" s="280">
        <f>J6+G6</f>
        <v>150</v>
      </c>
      <c r="L6" s="281">
        <v>0</v>
      </c>
      <c r="M6" s="282"/>
      <c r="N6" s="283"/>
      <c r="O6" s="284">
        <f>K6+N6</f>
        <v>150</v>
      </c>
      <c r="P6" s="285">
        <f>AVERAGE(D6+H6+L6)</f>
        <v>61</v>
      </c>
      <c r="Q6" s="286">
        <v>61</v>
      </c>
      <c r="R6" s="73">
        <v>40</v>
      </c>
      <c r="S6" s="73">
        <v>30</v>
      </c>
      <c r="T6" s="287">
        <f>O6+R6+S6</f>
        <v>220</v>
      </c>
      <c r="U6" s="288">
        <v>1</v>
      </c>
    </row>
    <row r="7" spans="1:22" ht="15" customHeight="1" x14ac:dyDescent="0.2">
      <c r="A7" s="64"/>
      <c r="B7" s="62"/>
      <c r="C7" s="224"/>
      <c r="D7" s="225"/>
      <c r="E7" s="258"/>
      <c r="F7" s="65"/>
      <c r="G7" s="201">
        <f>F7+C7</f>
        <v>0</v>
      </c>
      <c r="H7" s="172"/>
      <c r="I7" s="253"/>
      <c r="J7" s="70"/>
      <c r="K7" s="205">
        <f>J7+G7</f>
        <v>0</v>
      </c>
      <c r="L7" s="180"/>
      <c r="M7" s="254"/>
      <c r="N7" s="71"/>
      <c r="O7" s="207">
        <f>K7+N7</f>
        <v>0</v>
      </c>
      <c r="P7" s="218">
        <f>AVERAGE(D7+H7+L7)</f>
        <v>0</v>
      </c>
      <c r="Q7" s="255"/>
      <c r="R7" s="64"/>
      <c r="S7" s="64"/>
      <c r="T7" s="219">
        <f>O7+R7+S7</f>
        <v>0</v>
      </c>
      <c r="U7" s="211"/>
    </row>
    <row r="8" spans="1:22" ht="15" customHeight="1" x14ac:dyDescent="0.2">
      <c r="A8" s="72"/>
      <c r="B8" s="63"/>
      <c r="C8" s="223"/>
      <c r="D8" s="225"/>
      <c r="E8" s="258"/>
      <c r="F8" s="65"/>
      <c r="G8" s="201"/>
      <c r="H8" s="172"/>
      <c r="I8" s="253"/>
      <c r="J8" s="70"/>
      <c r="K8" s="205"/>
      <c r="L8" s="180"/>
      <c r="M8" s="254"/>
      <c r="N8" s="71"/>
      <c r="O8" s="207"/>
      <c r="P8" s="162"/>
      <c r="Q8" s="269"/>
      <c r="R8" s="72"/>
      <c r="S8" s="72"/>
      <c r="T8" s="220"/>
      <c r="U8" s="194"/>
    </row>
    <row r="9" spans="1:22" ht="15" customHeight="1" x14ac:dyDescent="0.2">
      <c r="A9" s="72"/>
      <c r="B9" s="69"/>
      <c r="C9" s="223"/>
      <c r="D9" s="225"/>
      <c r="E9" s="258"/>
      <c r="F9" s="65"/>
      <c r="G9" s="201"/>
      <c r="H9" s="172"/>
      <c r="I9" s="253"/>
      <c r="J9" s="70"/>
      <c r="K9" s="205"/>
      <c r="L9" s="180"/>
      <c r="M9" s="254"/>
      <c r="N9" s="71"/>
      <c r="O9" s="207"/>
      <c r="P9" s="162"/>
      <c r="Q9" s="269"/>
      <c r="R9" s="72"/>
      <c r="S9" s="72"/>
      <c r="T9" s="220"/>
      <c r="U9" s="194"/>
    </row>
    <row r="10" spans="1:22" ht="15" customHeight="1" x14ac:dyDescent="0.2">
      <c r="A10" s="72"/>
      <c r="B10" s="63"/>
      <c r="C10" s="223"/>
      <c r="D10" s="225"/>
      <c r="E10" s="258"/>
      <c r="F10" s="65"/>
      <c r="G10" s="201"/>
      <c r="H10" s="172"/>
      <c r="I10" s="253"/>
      <c r="J10" s="70"/>
      <c r="K10" s="205"/>
      <c r="L10" s="180"/>
      <c r="M10" s="254"/>
      <c r="N10" s="71"/>
      <c r="O10" s="207"/>
      <c r="P10" s="162"/>
      <c r="Q10" s="269"/>
      <c r="R10" s="72"/>
      <c r="S10" s="72"/>
      <c r="T10" s="220"/>
      <c r="U10" s="194"/>
    </row>
    <row r="11" spans="1:22" ht="15" customHeight="1" x14ac:dyDescent="0.2">
      <c r="A11" s="72"/>
      <c r="B11" s="63"/>
      <c r="C11" s="223"/>
      <c r="D11" s="225"/>
      <c r="E11" s="258"/>
      <c r="F11" s="65"/>
      <c r="G11" s="201"/>
      <c r="H11" s="172"/>
      <c r="I11" s="253"/>
      <c r="J11" s="70"/>
      <c r="K11" s="205"/>
      <c r="L11" s="180"/>
      <c r="M11" s="254"/>
      <c r="N11" s="71"/>
      <c r="O11" s="207"/>
      <c r="P11" s="162"/>
      <c r="Q11" s="269"/>
      <c r="R11" s="72"/>
      <c r="S11" s="72"/>
      <c r="T11" s="220"/>
      <c r="U11" s="194"/>
    </row>
    <row r="12" spans="1:22" ht="15" customHeight="1" x14ac:dyDescent="0.2">
      <c r="A12" s="72"/>
      <c r="B12" s="63"/>
      <c r="C12" s="223"/>
      <c r="D12" s="225"/>
      <c r="E12" s="258"/>
      <c r="F12" s="65"/>
      <c r="G12" s="201"/>
      <c r="H12" s="172"/>
      <c r="I12" s="253"/>
      <c r="J12" s="70"/>
      <c r="K12" s="205"/>
      <c r="L12" s="180"/>
      <c r="M12" s="254"/>
      <c r="N12" s="71"/>
      <c r="O12" s="207"/>
      <c r="P12" s="162"/>
      <c r="Q12" s="269"/>
      <c r="R12" s="72"/>
      <c r="S12" s="72"/>
      <c r="T12" s="220"/>
      <c r="U12" s="194"/>
    </row>
    <row r="13" spans="1:22" ht="15" customHeight="1" x14ac:dyDescent="0.2">
      <c r="A13" s="72"/>
      <c r="B13" s="69"/>
      <c r="C13" s="223"/>
      <c r="D13" s="225"/>
      <c r="E13" s="258"/>
      <c r="F13" s="65"/>
      <c r="G13" s="201"/>
      <c r="H13" s="172"/>
      <c r="I13" s="253"/>
      <c r="J13" s="70"/>
      <c r="K13" s="205"/>
      <c r="L13" s="180"/>
      <c r="M13" s="254"/>
      <c r="N13" s="71"/>
      <c r="O13" s="207"/>
      <c r="P13" s="162"/>
      <c r="Q13" s="269"/>
      <c r="R13" s="72"/>
      <c r="S13" s="72"/>
      <c r="T13" s="220"/>
      <c r="U13" s="194"/>
    </row>
    <row r="14" spans="1:22" ht="15" customHeight="1" x14ac:dyDescent="0.2">
      <c r="A14" s="72"/>
      <c r="B14" s="63"/>
      <c r="C14" s="223"/>
      <c r="D14" s="225"/>
      <c r="E14" s="258"/>
      <c r="F14" s="65"/>
      <c r="G14" s="201"/>
      <c r="H14" s="172"/>
      <c r="I14" s="253"/>
      <c r="J14" s="70"/>
      <c r="K14" s="205"/>
      <c r="L14" s="180"/>
      <c r="M14" s="254"/>
      <c r="N14" s="71"/>
      <c r="O14" s="207"/>
      <c r="P14" s="162"/>
      <c r="Q14" s="269"/>
      <c r="R14" s="72"/>
      <c r="S14" s="72"/>
      <c r="T14" s="220"/>
      <c r="U14" s="194"/>
    </row>
    <row r="15" spans="1:22" ht="15" customHeight="1" x14ac:dyDescent="0.2">
      <c r="A15" s="72"/>
      <c r="B15" s="63"/>
      <c r="C15" s="223"/>
      <c r="D15" s="225"/>
      <c r="E15" s="258"/>
      <c r="F15" s="65"/>
      <c r="G15" s="201"/>
      <c r="H15" s="172"/>
      <c r="I15" s="253"/>
      <c r="J15" s="70"/>
      <c r="K15" s="205"/>
      <c r="L15" s="180"/>
      <c r="M15" s="254"/>
      <c r="N15" s="71"/>
      <c r="O15" s="207"/>
      <c r="P15" s="162"/>
      <c r="Q15" s="269"/>
      <c r="R15" s="72"/>
      <c r="S15" s="72"/>
      <c r="T15" s="220"/>
      <c r="U15" s="194"/>
    </row>
    <row r="16" spans="1:22" ht="15" customHeight="1" x14ac:dyDescent="0.2">
      <c r="A16" s="72"/>
      <c r="B16" s="69"/>
      <c r="C16" s="223"/>
      <c r="D16" s="225"/>
      <c r="E16" s="258"/>
      <c r="F16" s="65"/>
      <c r="G16" s="201"/>
      <c r="H16" s="172"/>
      <c r="I16" s="253"/>
      <c r="J16" s="70"/>
      <c r="K16" s="205"/>
      <c r="L16" s="180"/>
      <c r="M16" s="254"/>
      <c r="N16" s="71"/>
      <c r="O16" s="207"/>
      <c r="P16" s="162"/>
      <c r="Q16" s="269"/>
      <c r="R16" s="72"/>
      <c r="S16" s="72"/>
      <c r="T16" s="220"/>
      <c r="U16" s="194"/>
    </row>
    <row r="17" spans="1:21" ht="15" customHeight="1" thickBot="1" x14ac:dyDescent="0.25">
      <c r="A17" s="72"/>
      <c r="B17" s="69"/>
      <c r="C17" s="223"/>
      <c r="D17" s="226"/>
      <c r="E17" s="259"/>
      <c r="F17" s="164"/>
      <c r="G17" s="202"/>
      <c r="H17" s="173"/>
      <c r="I17" s="263"/>
      <c r="J17" s="174"/>
      <c r="K17" s="206"/>
      <c r="L17" s="181"/>
      <c r="M17" s="267"/>
      <c r="N17" s="182"/>
      <c r="O17" s="208"/>
      <c r="P17" s="163"/>
      <c r="Q17" s="270"/>
      <c r="R17" s="221"/>
      <c r="S17" s="221"/>
      <c r="T17" s="222"/>
      <c r="U17" s="195"/>
    </row>
    <row r="19" spans="1:21" x14ac:dyDescent="0.2">
      <c r="A19" s="15"/>
      <c r="B19" s="16"/>
      <c r="C19" s="32"/>
      <c r="D19" s="16"/>
      <c r="E19" s="16"/>
    </row>
    <row r="20" spans="1:21" x14ac:dyDescent="0.2">
      <c r="A20" s="15"/>
      <c r="B20" s="8"/>
      <c r="C20" s="33"/>
      <c r="D20" s="8"/>
      <c r="E20" s="8"/>
      <c r="H20" s="8"/>
    </row>
    <row r="22" spans="1:21" x14ac:dyDescent="0.2">
      <c r="G22" s="35"/>
    </row>
    <row r="24" spans="1:21" x14ac:dyDescent="0.2">
      <c r="G24" s="35"/>
    </row>
    <row r="26" spans="1:21" x14ac:dyDescent="0.2">
      <c r="G26" s="35"/>
    </row>
  </sheetData>
  <mergeCells count="5">
    <mergeCell ref="B1:U1"/>
    <mergeCell ref="B2:U2"/>
    <mergeCell ref="D3:G3"/>
    <mergeCell ref="H3:K3"/>
    <mergeCell ref="L3:O3"/>
  </mergeCells>
  <phoneticPr fontId="0" type="noConversion"/>
  <printOptions gridLines="1"/>
  <pageMargins left="0.23622047244094491" right="0.23622047244094491" top="0.98425196850393704" bottom="0.98425196850393704" header="0.51181102362204722" footer="0.51181102362204722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25"/>
  <sheetViews>
    <sheetView zoomScaleNormal="100" zoomScalePageLayoutView="125" workbookViewId="0">
      <selection activeCell="V11" sqref="V11"/>
    </sheetView>
  </sheetViews>
  <sheetFormatPr defaultColWidth="8.85546875" defaultRowHeight="12.75" x14ac:dyDescent="0.2"/>
  <cols>
    <col min="1" max="1" width="7.7109375" customWidth="1"/>
    <col min="2" max="2" width="20.7109375" customWidth="1"/>
    <col min="3" max="3" width="6.85546875" style="34" bestFit="1" customWidth="1"/>
    <col min="4" max="6" width="5.7109375" customWidth="1"/>
    <col min="7" max="7" width="5.7109375" style="34" customWidth="1"/>
    <col min="8" max="10" width="5.7109375" customWidth="1"/>
    <col min="11" max="11" width="5.7109375" style="34" customWidth="1"/>
    <col min="12" max="14" width="5.7109375" customWidth="1"/>
    <col min="15" max="15" width="5.7109375" style="34" customWidth="1"/>
    <col min="16" max="16" width="5.7109375" customWidth="1"/>
    <col min="17" max="17" width="7.28515625" customWidth="1"/>
    <col min="18" max="20" width="5.7109375" customWidth="1"/>
    <col min="21" max="21" width="7.140625" bestFit="1" customWidth="1"/>
  </cols>
  <sheetData>
    <row r="1" spans="1:22" ht="15" customHeight="1" x14ac:dyDescent="0.25">
      <c r="A1" s="2"/>
      <c r="B1" s="388" t="s">
        <v>61</v>
      </c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"/>
    </row>
    <row r="2" spans="1:22" ht="15" customHeight="1" x14ac:dyDescent="0.25">
      <c r="A2" s="2"/>
      <c r="B2" s="388" t="s">
        <v>43</v>
      </c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8"/>
      <c r="U2" s="388"/>
    </row>
    <row r="3" spans="1:22" ht="15" customHeight="1" x14ac:dyDescent="0.2">
      <c r="A3" s="2"/>
      <c r="B3" s="2"/>
      <c r="C3" s="43"/>
      <c r="D3" s="59" t="s">
        <v>7</v>
      </c>
      <c r="E3" s="59"/>
      <c r="F3" s="59"/>
      <c r="G3" s="43"/>
      <c r="H3" s="60" t="s">
        <v>8</v>
      </c>
      <c r="I3" s="59"/>
      <c r="J3" s="59"/>
      <c r="K3" s="43"/>
      <c r="L3" s="60" t="s">
        <v>9</v>
      </c>
      <c r="M3" s="59"/>
      <c r="N3" s="59"/>
      <c r="O3" s="43"/>
      <c r="P3" s="59" t="s">
        <v>10</v>
      </c>
      <c r="Q3" s="59"/>
      <c r="R3" s="59"/>
      <c r="S3" s="59"/>
      <c r="T3" s="59"/>
      <c r="U3" s="61"/>
      <c r="V3" s="15"/>
    </row>
    <row r="4" spans="1:22" ht="15" customHeight="1" x14ac:dyDescent="0.2">
      <c r="A4" s="46" t="s">
        <v>35</v>
      </c>
      <c r="B4" s="22" t="s">
        <v>36</v>
      </c>
      <c r="C4" s="55" t="s">
        <v>0</v>
      </c>
      <c r="D4" s="56" t="s">
        <v>12</v>
      </c>
      <c r="E4" s="55" t="s">
        <v>12</v>
      </c>
      <c r="F4" s="55" t="s">
        <v>12</v>
      </c>
      <c r="G4" s="57" t="s">
        <v>4</v>
      </c>
      <c r="H4" s="56" t="s">
        <v>13</v>
      </c>
      <c r="I4" s="55" t="s">
        <v>13</v>
      </c>
      <c r="J4" s="55" t="s">
        <v>13</v>
      </c>
      <c r="K4" s="57" t="s">
        <v>4</v>
      </c>
      <c r="L4" s="56" t="s">
        <v>14</v>
      </c>
      <c r="M4" s="55" t="s">
        <v>14</v>
      </c>
      <c r="N4" s="55" t="s">
        <v>14</v>
      </c>
      <c r="O4" s="57" t="s">
        <v>4</v>
      </c>
      <c r="P4" s="58" t="s">
        <v>31</v>
      </c>
      <c r="Q4" s="55" t="s">
        <v>54</v>
      </c>
      <c r="R4" s="55" t="s">
        <v>6</v>
      </c>
      <c r="S4" s="55"/>
      <c r="T4" s="56"/>
      <c r="U4" s="55" t="s">
        <v>2</v>
      </c>
    </row>
    <row r="5" spans="1:22" ht="15" customHeight="1" thickBot="1" x14ac:dyDescent="0.25">
      <c r="A5" s="43"/>
      <c r="B5" s="50"/>
      <c r="C5" s="291"/>
      <c r="D5" s="297" t="s">
        <v>34</v>
      </c>
      <c r="E5" s="291" t="s">
        <v>29</v>
      </c>
      <c r="F5" s="291" t="s">
        <v>30</v>
      </c>
      <c r="G5" s="291" t="s">
        <v>31</v>
      </c>
      <c r="H5" s="297" t="s">
        <v>34</v>
      </c>
      <c r="I5" s="291" t="s">
        <v>29</v>
      </c>
      <c r="J5" s="291" t="s">
        <v>30</v>
      </c>
      <c r="K5" s="291" t="s">
        <v>31</v>
      </c>
      <c r="L5" s="297" t="s">
        <v>34</v>
      </c>
      <c r="M5" s="291" t="s">
        <v>29</v>
      </c>
      <c r="N5" s="291" t="s">
        <v>30</v>
      </c>
      <c r="O5" s="291" t="s">
        <v>31</v>
      </c>
      <c r="P5" s="297" t="s">
        <v>34</v>
      </c>
      <c r="Q5" s="291" t="s">
        <v>29</v>
      </c>
      <c r="R5" s="291" t="s">
        <v>30</v>
      </c>
      <c r="S5" s="293" t="s">
        <v>22</v>
      </c>
      <c r="T5" s="297" t="s">
        <v>31</v>
      </c>
      <c r="U5" s="293"/>
    </row>
    <row r="6" spans="1:22" ht="15" customHeight="1" x14ac:dyDescent="0.2">
      <c r="A6" s="353"/>
      <c r="B6" s="296" t="s">
        <v>50</v>
      </c>
      <c r="C6" s="353">
        <v>120</v>
      </c>
      <c r="D6" s="275">
        <v>47</v>
      </c>
      <c r="E6" s="274">
        <v>1</v>
      </c>
      <c r="F6" s="275">
        <v>30</v>
      </c>
      <c r="G6" s="275">
        <f t="shared" ref="G6:G16" si="0">SUM(C6+F6)</f>
        <v>150</v>
      </c>
      <c r="H6" s="279">
        <v>61</v>
      </c>
      <c r="I6" s="278">
        <v>1</v>
      </c>
      <c r="J6" s="279">
        <v>30</v>
      </c>
      <c r="K6" s="279">
        <f t="shared" ref="K6:K16" si="1">SUM(G6+J6)</f>
        <v>180</v>
      </c>
      <c r="L6" s="283">
        <v>67</v>
      </c>
      <c r="M6" s="282">
        <v>1</v>
      </c>
      <c r="N6" s="283">
        <v>30</v>
      </c>
      <c r="O6" s="283">
        <f t="shared" ref="O6:O16" si="2">SUM(K6+N6)</f>
        <v>210</v>
      </c>
      <c r="P6" s="296">
        <f t="shared" ref="P6:P16" si="3">AVERAGE(D6+H6+L6)</f>
        <v>175</v>
      </c>
      <c r="Q6" s="354">
        <f>D6+H6+L6</f>
        <v>175</v>
      </c>
      <c r="R6" s="353">
        <v>40</v>
      </c>
      <c r="S6" s="353">
        <v>30</v>
      </c>
      <c r="T6" s="296">
        <f t="shared" ref="T6:T16" si="4">SUM(O6+R6+S6)</f>
        <v>280</v>
      </c>
      <c r="U6" s="296">
        <v>1</v>
      </c>
    </row>
    <row r="7" spans="1:22" ht="15" customHeight="1" x14ac:dyDescent="0.2">
      <c r="A7" s="72"/>
      <c r="B7" s="63" t="s">
        <v>57</v>
      </c>
      <c r="C7" s="72">
        <v>115</v>
      </c>
      <c r="D7" s="65"/>
      <c r="E7" s="258"/>
      <c r="F7" s="65"/>
      <c r="G7" s="65">
        <f t="shared" si="0"/>
        <v>115</v>
      </c>
      <c r="H7" s="70">
        <v>54</v>
      </c>
      <c r="I7" s="253">
        <v>2</v>
      </c>
      <c r="J7" s="70">
        <v>27</v>
      </c>
      <c r="K7" s="70">
        <f t="shared" si="1"/>
        <v>142</v>
      </c>
      <c r="L7" s="71">
        <v>60</v>
      </c>
      <c r="M7" s="254">
        <v>2</v>
      </c>
      <c r="N7" s="71">
        <v>27</v>
      </c>
      <c r="O7" s="71">
        <f t="shared" si="2"/>
        <v>169</v>
      </c>
      <c r="P7" s="63">
        <f t="shared" si="3"/>
        <v>114</v>
      </c>
      <c r="Q7" s="354">
        <f>D7+H7+L7</f>
        <v>114</v>
      </c>
      <c r="R7" s="72">
        <v>36</v>
      </c>
      <c r="S7" s="72">
        <v>27</v>
      </c>
      <c r="T7" s="63">
        <f t="shared" si="4"/>
        <v>232</v>
      </c>
      <c r="U7" s="63">
        <v>2</v>
      </c>
    </row>
    <row r="8" spans="1:22" ht="15" customHeight="1" x14ac:dyDescent="0.2">
      <c r="A8" s="72"/>
      <c r="B8" s="69"/>
      <c r="C8" s="72"/>
      <c r="D8" s="65"/>
      <c r="E8" s="258"/>
      <c r="F8" s="65"/>
      <c r="G8" s="65">
        <f t="shared" si="0"/>
        <v>0</v>
      </c>
      <c r="H8" s="70"/>
      <c r="I8" s="253"/>
      <c r="J8" s="70"/>
      <c r="K8" s="70">
        <f t="shared" si="1"/>
        <v>0</v>
      </c>
      <c r="L8" s="71"/>
      <c r="M8" s="254"/>
      <c r="N8" s="71"/>
      <c r="O8" s="71">
        <f t="shared" si="2"/>
        <v>0</v>
      </c>
      <c r="P8" s="63">
        <f t="shared" si="3"/>
        <v>0</v>
      </c>
      <c r="Q8" s="269"/>
      <c r="R8" s="72"/>
      <c r="S8" s="72"/>
      <c r="T8" s="63">
        <f t="shared" si="4"/>
        <v>0</v>
      </c>
      <c r="U8" s="63"/>
    </row>
    <row r="9" spans="1:22" ht="15" customHeight="1" x14ac:dyDescent="0.2">
      <c r="A9" s="72"/>
      <c r="B9" s="63"/>
      <c r="C9" s="72"/>
      <c r="D9" s="65"/>
      <c r="E9" s="258"/>
      <c r="F9" s="65"/>
      <c r="G9" s="65">
        <f t="shared" si="0"/>
        <v>0</v>
      </c>
      <c r="H9" s="70"/>
      <c r="I9" s="253"/>
      <c r="J9" s="70"/>
      <c r="K9" s="70">
        <f t="shared" si="1"/>
        <v>0</v>
      </c>
      <c r="L9" s="71"/>
      <c r="M9" s="254"/>
      <c r="N9" s="71"/>
      <c r="O9" s="71">
        <f t="shared" si="2"/>
        <v>0</v>
      </c>
      <c r="P9" s="63">
        <f t="shared" si="3"/>
        <v>0</v>
      </c>
      <c r="Q9" s="269"/>
      <c r="R9" s="72"/>
      <c r="S9" s="72"/>
      <c r="T9" s="63">
        <f t="shared" si="4"/>
        <v>0</v>
      </c>
      <c r="U9" s="63"/>
    </row>
    <row r="10" spans="1:22" ht="15" customHeight="1" x14ac:dyDescent="0.2">
      <c r="A10" s="72"/>
      <c r="B10" s="63"/>
      <c r="C10" s="72"/>
      <c r="D10" s="65"/>
      <c r="E10" s="258"/>
      <c r="F10" s="65"/>
      <c r="G10" s="65">
        <f t="shared" si="0"/>
        <v>0</v>
      </c>
      <c r="H10" s="70"/>
      <c r="I10" s="253"/>
      <c r="J10" s="70"/>
      <c r="K10" s="70">
        <f t="shared" si="1"/>
        <v>0</v>
      </c>
      <c r="L10" s="71"/>
      <c r="M10" s="254"/>
      <c r="N10" s="71"/>
      <c r="O10" s="71">
        <f t="shared" si="2"/>
        <v>0</v>
      </c>
      <c r="P10" s="63">
        <f t="shared" si="3"/>
        <v>0</v>
      </c>
      <c r="Q10" s="269"/>
      <c r="R10" s="72"/>
      <c r="S10" s="72"/>
      <c r="T10" s="63">
        <f t="shared" si="4"/>
        <v>0</v>
      </c>
      <c r="U10" s="63"/>
    </row>
    <row r="11" spans="1:22" ht="15" customHeight="1" x14ac:dyDescent="0.2">
      <c r="A11" s="72"/>
      <c r="B11" s="63"/>
      <c r="C11" s="72"/>
      <c r="D11" s="65"/>
      <c r="E11" s="258"/>
      <c r="F11" s="65"/>
      <c r="G11" s="65">
        <f t="shared" si="0"/>
        <v>0</v>
      </c>
      <c r="H11" s="70"/>
      <c r="I11" s="253"/>
      <c r="J11" s="70"/>
      <c r="K11" s="70">
        <f t="shared" si="1"/>
        <v>0</v>
      </c>
      <c r="L11" s="71"/>
      <c r="M11" s="254"/>
      <c r="N11" s="71"/>
      <c r="O11" s="71">
        <f t="shared" si="2"/>
        <v>0</v>
      </c>
      <c r="P11" s="63">
        <f t="shared" si="3"/>
        <v>0</v>
      </c>
      <c r="Q11" s="269"/>
      <c r="R11" s="72"/>
      <c r="S11" s="72"/>
      <c r="T11" s="63">
        <f t="shared" si="4"/>
        <v>0</v>
      </c>
      <c r="U11" s="63"/>
    </row>
    <row r="12" spans="1:22" ht="15" customHeight="1" x14ac:dyDescent="0.2">
      <c r="A12" s="72"/>
      <c r="B12" s="69"/>
      <c r="C12" s="72"/>
      <c r="D12" s="65"/>
      <c r="E12" s="258"/>
      <c r="F12" s="65"/>
      <c r="G12" s="65">
        <f t="shared" si="0"/>
        <v>0</v>
      </c>
      <c r="H12" s="70"/>
      <c r="I12" s="253"/>
      <c r="J12" s="70"/>
      <c r="K12" s="70">
        <f t="shared" si="1"/>
        <v>0</v>
      </c>
      <c r="L12" s="71"/>
      <c r="M12" s="254"/>
      <c r="N12" s="71"/>
      <c r="O12" s="71">
        <f t="shared" si="2"/>
        <v>0</v>
      </c>
      <c r="P12" s="63">
        <f t="shared" si="3"/>
        <v>0</v>
      </c>
      <c r="Q12" s="269"/>
      <c r="R12" s="72"/>
      <c r="S12" s="72"/>
      <c r="T12" s="63">
        <f t="shared" si="4"/>
        <v>0</v>
      </c>
      <c r="U12" s="63"/>
    </row>
    <row r="13" spans="1:22" ht="15" customHeight="1" x14ac:dyDescent="0.2">
      <c r="A13" s="72"/>
      <c r="B13" s="63"/>
      <c r="C13" s="72"/>
      <c r="D13" s="65"/>
      <c r="E13" s="258"/>
      <c r="F13" s="65"/>
      <c r="G13" s="65">
        <f t="shared" si="0"/>
        <v>0</v>
      </c>
      <c r="H13" s="70"/>
      <c r="I13" s="253"/>
      <c r="J13" s="70"/>
      <c r="K13" s="70">
        <f t="shared" si="1"/>
        <v>0</v>
      </c>
      <c r="L13" s="71"/>
      <c r="M13" s="254"/>
      <c r="N13" s="71"/>
      <c r="O13" s="71">
        <f t="shared" si="2"/>
        <v>0</v>
      </c>
      <c r="P13" s="63">
        <f t="shared" si="3"/>
        <v>0</v>
      </c>
      <c r="Q13" s="269"/>
      <c r="R13" s="72"/>
      <c r="S13" s="72"/>
      <c r="T13" s="63">
        <f t="shared" si="4"/>
        <v>0</v>
      </c>
      <c r="U13" s="63"/>
    </row>
    <row r="14" spans="1:22" ht="15" customHeight="1" x14ac:dyDescent="0.2">
      <c r="A14" s="72"/>
      <c r="B14" s="63"/>
      <c r="C14" s="72"/>
      <c r="D14" s="65"/>
      <c r="E14" s="258"/>
      <c r="F14" s="65"/>
      <c r="G14" s="65">
        <f t="shared" si="0"/>
        <v>0</v>
      </c>
      <c r="H14" s="70"/>
      <c r="I14" s="253"/>
      <c r="J14" s="70"/>
      <c r="K14" s="70">
        <f t="shared" si="1"/>
        <v>0</v>
      </c>
      <c r="L14" s="71"/>
      <c r="M14" s="254"/>
      <c r="N14" s="71"/>
      <c r="O14" s="71">
        <f t="shared" si="2"/>
        <v>0</v>
      </c>
      <c r="P14" s="63">
        <f t="shared" si="3"/>
        <v>0</v>
      </c>
      <c r="Q14" s="269"/>
      <c r="R14" s="72"/>
      <c r="S14" s="72"/>
      <c r="T14" s="63">
        <f t="shared" si="4"/>
        <v>0</v>
      </c>
      <c r="U14" s="63"/>
    </row>
    <row r="15" spans="1:22" ht="15" customHeight="1" x14ac:dyDescent="0.2">
      <c r="A15" s="72"/>
      <c r="B15" s="69"/>
      <c r="C15" s="72"/>
      <c r="D15" s="65"/>
      <c r="E15" s="258"/>
      <c r="F15" s="65"/>
      <c r="G15" s="65">
        <f t="shared" si="0"/>
        <v>0</v>
      </c>
      <c r="H15" s="70"/>
      <c r="I15" s="253"/>
      <c r="J15" s="70"/>
      <c r="K15" s="70">
        <f t="shared" si="1"/>
        <v>0</v>
      </c>
      <c r="L15" s="71"/>
      <c r="M15" s="254"/>
      <c r="N15" s="71"/>
      <c r="O15" s="71">
        <f t="shared" si="2"/>
        <v>0</v>
      </c>
      <c r="P15" s="63">
        <f t="shared" si="3"/>
        <v>0</v>
      </c>
      <c r="Q15" s="269"/>
      <c r="R15" s="72"/>
      <c r="S15" s="72"/>
      <c r="T15" s="63">
        <f t="shared" si="4"/>
        <v>0</v>
      </c>
      <c r="U15" s="63"/>
    </row>
    <row r="16" spans="1:22" ht="15" customHeight="1" x14ac:dyDescent="0.2">
      <c r="A16" s="72"/>
      <c r="B16" s="69"/>
      <c r="C16" s="72"/>
      <c r="D16" s="65"/>
      <c r="E16" s="258"/>
      <c r="F16" s="65"/>
      <c r="G16" s="65">
        <f t="shared" si="0"/>
        <v>0</v>
      </c>
      <c r="H16" s="70"/>
      <c r="I16" s="253"/>
      <c r="J16" s="70"/>
      <c r="K16" s="70">
        <f t="shared" si="1"/>
        <v>0</v>
      </c>
      <c r="L16" s="68"/>
      <c r="M16" s="298"/>
      <c r="N16" s="68"/>
      <c r="O16" s="71">
        <f t="shared" si="2"/>
        <v>0</v>
      </c>
      <c r="P16" s="63">
        <f t="shared" si="3"/>
        <v>0</v>
      </c>
      <c r="Q16" s="269"/>
      <c r="R16" s="72"/>
      <c r="S16" s="72"/>
      <c r="T16" s="63">
        <f t="shared" si="4"/>
        <v>0</v>
      </c>
      <c r="U16" s="63"/>
    </row>
    <row r="17" spans="1:17" x14ac:dyDescent="0.2">
      <c r="Q17" s="299"/>
    </row>
    <row r="18" spans="1:17" x14ac:dyDescent="0.2">
      <c r="A18" s="15"/>
      <c r="B18" s="16"/>
      <c r="C18" s="32"/>
      <c r="D18" s="16"/>
      <c r="E18" s="16"/>
    </row>
    <row r="19" spans="1:17" x14ac:dyDescent="0.2">
      <c r="A19" s="15"/>
      <c r="B19" s="8"/>
      <c r="C19" s="33"/>
      <c r="D19" s="8"/>
      <c r="E19" s="8"/>
      <c r="H19" s="8"/>
    </row>
    <row r="21" spans="1:17" x14ac:dyDescent="0.2">
      <c r="G21" s="35"/>
    </row>
    <row r="23" spans="1:17" x14ac:dyDescent="0.2">
      <c r="G23" s="35"/>
    </row>
    <row r="25" spans="1:17" x14ac:dyDescent="0.2">
      <c r="G25" s="35"/>
    </row>
  </sheetData>
  <sortState ref="B6:U16">
    <sortCondition descending="1" ref="T6:T16"/>
  </sortState>
  <mergeCells count="2">
    <mergeCell ref="B1:T1"/>
    <mergeCell ref="B2:U2"/>
  </mergeCells>
  <printOptions gridLines="1"/>
  <pageMargins left="0.23622047244094491" right="0.23622047244094491" top="0.98425196850393704" bottom="0.98425196850393704" header="0.51181102362204722" footer="0.51181102362204722"/>
  <pageSetup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16"/>
  <sheetViews>
    <sheetView zoomScaleNormal="100" zoomScalePageLayoutView="150" workbookViewId="0">
      <selection activeCell="Q17" sqref="Q17"/>
    </sheetView>
  </sheetViews>
  <sheetFormatPr defaultColWidth="8.85546875" defaultRowHeight="12.75" x14ac:dyDescent="0.2"/>
  <cols>
    <col min="1" max="1" width="7.7109375" customWidth="1"/>
    <col min="2" max="2" width="20.7109375" customWidth="1"/>
    <col min="3" max="3" width="6.7109375" bestFit="1" customWidth="1"/>
    <col min="4" max="4" width="6.42578125" style="34" customWidth="1"/>
    <col min="5" max="7" width="5.7109375" customWidth="1"/>
    <col min="8" max="8" width="6.42578125" customWidth="1"/>
    <col min="9" max="11" width="5.7109375" customWidth="1"/>
    <col min="12" max="12" width="8" customWidth="1"/>
    <col min="13" max="15" width="5.7109375" customWidth="1"/>
    <col min="17" max="20" width="5.7109375" customWidth="1"/>
  </cols>
  <sheetData>
    <row r="1" spans="1:21" ht="15" customHeight="1" x14ac:dyDescent="0.25">
      <c r="B1" s="404" t="s">
        <v>56</v>
      </c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</row>
    <row r="2" spans="1:21" ht="15" customHeight="1" thickBot="1" x14ac:dyDescent="0.3">
      <c r="B2" s="404" t="s">
        <v>33</v>
      </c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</row>
    <row r="3" spans="1:21" ht="15" customHeight="1" x14ac:dyDescent="0.25">
      <c r="A3" s="15"/>
      <c r="B3" s="6"/>
      <c r="C3" s="28"/>
      <c r="D3" s="405" t="s">
        <v>7</v>
      </c>
      <c r="E3" s="406"/>
      <c r="F3" s="406"/>
      <c r="G3" s="407"/>
      <c r="H3" s="405" t="s">
        <v>8</v>
      </c>
      <c r="I3" s="406"/>
      <c r="J3" s="406"/>
      <c r="K3" s="407"/>
      <c r="L3" s="405" t="s">
        <v>9</v>
      </c>
      <c r="M3" s="406"/>
      <c r="N3" s="406"/>
      <c r="O3" s="407"/>
      <c r="P3" s="408" t="s">
        <v>10</v>
      </c>
      <c r="Q3" s="409"/>
      <c r="R3" s="409"/>
      <c r="S3" s="409"/>
      <c r="T3" s="410"/>
      <c r="U3" s="54"/>
    </row>
    <row r="4" spans="1:21" ht="15" customHeight="1" x14ac:dyDescent="0.25">
      <c r="A4" s="41" t="s">
        <v>35</v>
      </c>
      <c r="B4" s="6" t="s">
        <v>36</v>
      </c>
      <c r="C4" s="228" t="s">
        <v>0</v>
      </c>
      <c r="D4" s="186" t="s">
        <v>12</v>
      </c>
      <c r="E4" s="55"/>
      <c r="F4" s="55"/>
      <c r="G4" s="184" t="s">
        <v>4</v>
      </c>
      <c r="H4" s="203" t="s">
        <v>13</v>
      </c>
      <c r="I4" s="55"/>
      <c r="J4" s="55"/>
      <c r="K4" s="184" t="s">
        <v>4</v>
      </c>
      <c r="L4" s="203" t="s">
        <v>14</v>
      </c>
      <c r="M4" s="55"/>
      <c r="N4" s="55"/>
      <c r="O4" s="184" t="s">
        <v>4</v>
      </c>
      <c r="P4" s="233" t="s">
        <v>31</v>
      </c>
      <c r="Q4" s="57" t="s">
        <v>31</v>
      </c>
      <c r="R4" s="57" t="s">
        <v>6</v>
      </c>
      <c r="S4" s="55"/>
      <c r="T4" s="216"/>
      <c r="U4" s="50" t="s">
        <v>2</v>
      </c>
    </row>
    <row r="5" spans="1:21" ht="15" customHeight="1" thickBot="1" x14ac:dyDescent="0.25">
      <c r="C5" s="303"/>
      <c r="D5" s="304" t="s">
        <v>1</v>
      </c>
      <c r="E5" s="305" t="s">
        <v>29</v>
      </c>
      <c r="F5" s="305" t="s">
        <v>30</v>
      </c>
      <c r="G5" s="306" t="s">
        <v>31</v>
      </c>
      <c r="H5" s="304" t="s">
        <v>1</v>
      </c>
      <c r="I5" s="305" t="s">
        <v>29</v>
      </c>
      <c r="J5" s="305" t="s">
        <v>30</v>
      </c>
      <c r="K5" s="306" t="s">
        <v>31</v>
      </c>
      <c r="L5" s="304" t="s">
        <v>1</v>
      </c>
      <c r="M5" s="305" t="s">
        <v>29</v>
      </c>
      <c r="N5" s="305" t="s">
        <v>30</v>
      </c>
      <c r="O5" s="306" t="s">
        <v>31</v>
      </c>
      <c r="P5" s="307" t="s">
        <v>1</v>
      </c>
      <c r="Q5" s="305" t="s">
        <v>29</v>
      </c>
      <c r="R5" s="305" t="s">
        <v>30</v>
      </c>
      <c r="S5" s="308" t="s">
        <v>22</v>
      </c>
      <c r="T5" s="309" t="s">
        <v>5</v>
      </c>
      <c r="U5" s="310"/>
    </row>
    <row r="6" spans="1:21" ht="15" customHeight="1" x14ac:dyDescent="0.2">
      <c r="A6" s="72"/>
      <c r="B6" s="63" t="s">
        <v>64</v>
      </c>
      <c r="C6" s="223">
        <v>120</v>
      </c>
      <c r="D6" s="273">
        <v>100</v>
      </c>
      <c r="E6" s="379"/>
      <c r="F6" s="66"/>
      <c r="G6" s="161">
        <f t="shared" ref="G6:G13" si="0">SUM(C6+F6)</f>
        <v>120</v>
      </c>
      <c r="H6" s="302">
        <v>4.8</v>
      </c>
      <c r="I6" s="253">
        <v>1</v>
      </c>
      <c r="J6" s="70">
        <v>30</v>
      </c>
      <c r="K6" s="171">
        <f t="shared" ref="K6:K13" si="1">SUM(G6+J6)</f>
        <v>150</v>
      </c>
      <c r="L6" s="231">
        <v>3.6</v>
      </c>
      <c r="M6" s="254">
        <v>0.5</v>
      </c>
      <c r="N6" s="71">
        <v>28.5</v>
      </c>
      <c r="O6" s="179">
        <f t="shared" ref="O6:O13" si="2">SUM(K6+N6)</f>
        <v>178.5</v>
      </c>
      <c r="P6" s="218">
        <f t="shared" ref="P6:P13" si="3">AVERAGE(D6+H6+L6)</f>
        <v>108.39999999999999</v>
      </c>
      <c r="Q6" s="269">
        <v>1</v>
      </c>
      <c r="R6" s="72">
        <v>40</v>
      </c>
      <c r="S6" s="72">
        <v>30</v>
      </c>
      <c r="T6" s="234">
        <f t="shared" ref="T6:T13" si="4">SUM(O6+R6+S6)</f>
        <v>248.5</v>
      </c>
      <c r="U6" s="380">
        <v>1</v>
      </c>
    </row>
    <row r="7" spans="1:21" ht="15" customHeight="1" x14ac:dyDescent="0.2">
      <c r="A7" s="72"/>
      <c r="B7" s="63" t="s">
        <v>57</v>
      </c>
      <c r="C7" s="223">
        <v>117.5</v>
      </c>
      <c r="D7" s="273">
        <v>100</v>
      </c>
      <c r="E7" s="258"/>
      <c r="F7" s="65"/>
      <c r="G7" s="161">
        <f t="shared" si="0"/>
        <v>117.5</v>
      </c>
      <c r="H7" s="273">
        <v>100</v>
      </c>
      <c r="I7" s="253"/>
      <c r="J7" s="70"/>
      <c r="K7" s="171">
        <f t="shared" si="1"/>
        <v>117.5</v>
      </c>
      <c r="L7" s="231">
        <v>4.2</v>
      </c>
      <c r="M7" s="254">
        <v>4</v>
      </c>
      <c r="N7" s="71">
        <v>21</v>
      </c>
      <c r="O7" s="179">
        <f t="shared" si="2"/>
        <v>138.5</v>
      </c>
      <c r="P7" s="218">
        <f t="shared" si="3"/>
        <v>204.2</v>
      </c>
      <c r="Q7" s="269">
        <v>4</v>
      </c>
      <c r="R7" s="72">
        <v>28</v>
      </c>
      <c r="S7" s="72">
        <v>27</v>
      </c>
      <c r="T7" s="220">
        <f t="shared" si="4"/>
        <v>193.5</v>
      </c>
      <c r="U7" s="381">
        <v>2</v>
      </c>
    </row>
    <row r="8" spans="1:21" ht="15" customHeight="1" x14ac:dyDescent="0.2">
      <c r="A8" s="72"/>
      <c r="B8" s="63" t="s">
        <v>59</v>
      </c>
      <c r="C8" s="223">
        <v>100</v>
      </c>
      <c r="D8" s="225">
        <v>100</v>
      </c>
      <c r="E8" s="258"/>
      <c r="F8" s="65"/>
      <c r="G8" s="161">
        <f t="shared" si="0"/>
        <v>100</v>
      </c>
      <c r="H8" s="225">
        <v>100</v>
      </c>
      <c r="I8" s="253"/>
      <c r="J8" s="70"/>
      <c r="K8" s="171">
        <f t="shared" si="1"/>
        <v>100</v>
      </c>
      <c r="L8" s="231">
        <v>3.6</v>
      </c>
      <c r="M8" s="254">
        <v>0.5</v>
      </c>
      <c r="N8" s="71">
        <v>28.5</v>
      </c>
      <c r="O8" s="179">
        <f t="shared" si="2"/>
        <v>128.5</v>
      </c>
      <c r="P8" s="218">
        <f t="shared" si="3"/>
        <v>203.6</v>
      </c>
      <c r="Q8" s="269">
        <v>2</v>
      </c>
      <c r="R8" s="72">
        <v>36</v>
      </c>
      <c r="S8" s="72">
        <v>24</v>
      </c>
      <c r="T8" s="220">
        <f t="shared" si="4"/>
        <v>188.5</v>
      </c>
      <c r="U8" s="380">
        <v>3</v>
      </c>
    </row>
    <row r="9" spans="1:21" ht="15" customHeight="1" x14ac:dyDescent="0.2">
      <c r="A9" s="72"/>
      <c r="B9" s="62" t="s">
        <v>50</v>
      </c>
      <c r="C9" s="224">
        <v>110</v>
      </c>
      <c r="D9" s="225">
        <v>100</v>
      </c>
      <c r="E9" s="258"/>
      <c r="F9" s="65"/>
      <c r="G9" s="161">
        <f t="shared" si="0"/>
        <v>110</v>
      </c>
      <c r="H9" s="225">
        <v>100</v>
      </c>
      <c r="I9" s="253"/>
      <c r="J9" s="70"/>
      <c r="K9" s="171">
        <f t="shared" si="1"/>
        <v>110</v>
      </c>
      <c r="L9" s="231">
        <v>12.6</v>
      </c>
      <c r="M9" s="254">
        <v>5</v>
      </c>
      <c r="N9" s="71">
        <v>18</v>
      </c>
      <c r="O9" s="179">
        <f t="shared" si="2"/>
        <v>128</v>
      </c>
      <c r="P9" s="218">
        <f t="shared" si="3"/>
        <v>212.6</v>
      </c>
      <c r="Q9" s="255">
        <v>5</v>
      </c>
      <c r="R9" s="64">
        <v>24</v>
      </c>
      <c r="S9" s="64">
        <v>21</v>
      </c>
      <c r="T9" s="219">
        <f t="shared" si="4"/>
        <v>173</v>
      </c>
      <c r="U9" s="380">
        <v>4</v>
      </c>
    </row>
    <row r="10" spans="1:21" ht="15" customHeight="1" x14ac:dyDescent="0.2">
      <c r="A10" s="72"/>
      <c r="B10" s="63" t="s">
        <v>58</v>
      </c>
      <c r="C10" s="223">
        <v>95</v>
      </c>
      <c r="D10" s="225">
        <v>100</v>
      </c>
      <c r="E10" s="258"/>
      <c r="F10" s="65"/>
      <c r="G10" s="161">
        <f t="shared" si="0"/>
        <v>95</v>
      </c>
      <c r="H10" s="225">
        <v>100</v>
      </c>
      <c r="I10" s="253"/>
      <c r="J10" s="70"/>
      <c r="K10" s="171">
        <f t="shared" si="1"/>
        <v>95</v>
      </c>
      <c r="L10" s="231">
        <v>4</v>
      </c>
      <c r="M10" s="254">
        <v>3</v>
      </c>
      <c r="N10" s="71">
        <v>24</v>
      </c>
      <c r="O10" s="179">
        <f t="shared" si="2"/>
        <v>119</v>
      </c>
      <c r="P10" s="218">
        <f t="shared" si="3"/>
        <v>204</v>
      </c>
      <c r="Q10" s="269">
        <v>3</v>
      </c>
      <c r="R10" s="72">
        <v>32</v>
      </c>
      <c r="S10" s="72">
        <v>18</v>
      </c>
      <c r="T10" s="220">
        <f t="shared" si="4"/>
        <v>169</v>
      </c>
      <c r="U10" s="380">
        <v>5</v>
      </c>
    </row>
    <row r="11" spans="1:21" ht="15" customHeight="1" x14ac:dyDescent="0.2">
      <c r="A11" s="72"/>
      <c r="B11" s="63" t="s">
        <v>53</v>
      </c>
      <c r="C11" s="223">
        <v>117.5</v>
      </c>
      <c r="D11" s="225">
        <v>100</v>
      </c>
      <c r="E11" s="258"/>
      <c r="F11" s="65"/>
      <c r="G11" s="161">
        <f t="shared" si="0"/>
        <v>117.5</v>
      </c>
      <c r="H11" s="225">
        <v>100</v>
      </c>
      <c r="I11" s="253"/>
      <c r="J11" s="70"/>
      <c r="K11" s="171">
        <f t="shared" si="1"/>
        <v>117.5</v>
      </c>
      <c r="L11" s="231">
        <v>100</v>
      </c>
      <c r="M11" s="254"/>
      <c r="N11" s="71"/>
      <c r="O11" s="179">
        <f t="shared" si="2"/>
        <v>117.5</v>
      </c>
      <c r="P11" s="218">
        <f t="shared" si="3"/>
        <v>300</v>
      </c>
      <c r="Q11" s="269"/>
      <c r="R11" s="72"/>
      <c r="S11" s="72"/>
      <c r="T11" s="220">
        <f t="shared" si="4"/>
        <v>117.5</v>
      </c>
      <c r="U11" s="380">
        <v>6</v>
      </c>
    </row>
    <row r="12" spans="1:21" ht="15" customHeight="1" x14ac:dyDescent="0.2">
      <c r="A12" s="72"/>
      <c r="B12" s="63" t="s">
        <v>65</v>
      </c>
      <c r="C12" s="223">
        <v>115</v>
      </c>
      <c r="D12" s="225">
        <v>100</v>
      </c>
      <c r="E12" s="258"/>
      <c r="F12" s="65"/>
      <c r="G12" s="161">
        <f t="shared" si="0"/>
        <v>115</v>
      </c>
      <c r="H12" s="225">
        <v>100</v>
      </c>
      <c r="I12" s="253"/>
      <c r="J12" s="70"/>
      <c r="K12" s="171">
        <f t="shared" si="1"/>
        <v>115</v>
      </c>
      <c r="L12" s="231">
        <v>100</v>
      </c>
      <c r="M12" s="254"/>
      <c r="N12" s="71"/>
      <c r="O12" s="179">
        <f t="shared" si="2"/>
        <v>115</v>
      </c>
      <c r="P12" s="218">
        <f t="shared" si="3"/>
        <v>300</v>
      </c>
      <c r="Q12" s="269"/>
      <c r="R12" s="72"/>
      <c r="S12" s="72"/>
      <c r="T12" s="220">
        <f t="shared" si="4"/>
        <v>115</v>
      </c>
      <c r="U12" s="380">
        <v>7</v>
      </c>
    </row>
    <row r="13" spans="1:21" ht="15" customHeight="1" thickBot="1" x14ac:dyDescent="0.25">
      <c r="A13" s="72"/>
      <c r="B13" s="63" t="s">
        <v>60</v>
      </c>
      <c r="C13" s="223">
        <v>105</v>
      </c>
      <c r="D13" s="226">
        <v>100</v>
      </c>
      <c r="E13" s="259"/>
      <c r="F13" s="164"/>
      <c r="G13" s="165">
        <f t="shared" si="0"/>
        <v>105</v>
      </c>
      <c r="H13" s="226">
        <v>100</v>
      </c>
      <c r="I13" s="263"/>
      <c r="J13" s="174"/>
      <c r="K13" s="175">
        <f t="shared" si="1"/>
        <v>105</v>
      </c>
      <c r="L13" s="232">
        <v>100</v>
      </c>
      <c r="M13" s="267"/>
      <c r="N13" s="182"/>
      <c r="O13" s="183">
        <f t="shared" si="2"/>
        <v>105</v>
      </c>
      <c r="P13" s="235">
        <f t="shared" si="3"/>
        <v>300</v>
      </c>
      <c r="Q13" s="270"/>
      <c r="R13" s="221"/>
      <c r="S13" s="221"/>
      <c r="T13" s="222">
        <f t="shared" si="4"/>
        <v>105</v>
      </c>
      <c r="U13" s="380">
        <v>8</v>
      </c>
    </row>
    <row r="14" spans="1:21" ht="14.25" x14ac:dyDescent="0.2">
      <c r="B14" s="13"/>
      <c r="C14" s="13"/>
      <c r="D14" s="51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</row>
    <row r="15" spans="1:21" x14ac:dyDescent="0.2"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1" x14ac:dyDescent="0.2">
      <c r="G16" s="30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</sheetData>
  <sortState ref="B6:T13">
    <sortCondition descending="1" ref="T6:T13"/>
  </sortState>
  <mergeCells count="6">
    <mergeCell ref="B1:U1"/>
    <mergeCell ref="B2:U2"/>
    <mergeCell ref="D3:G3"/>
    <mergeCell ref="H3:K3"/>
    <mergeCell ref="L3:O3"/>
    <mergeCell ref="P3:T3"/>
  </mergeCells>
  <printOptions gridLines="1"/>
  <pageMargins left="0.51181102362204722" right="0.51181102362204722" top="0.98425196850393704" bottom="0.98425196850393704" header="0.51181102362204722" footer="0.51181102362204722"/>
  <pageSetup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25"/>
  <sheetViews>
    <sheetView tabSelected="1" zoomScaleNormal="100" zoomScalePageLayoutView="150" workbookViewId="0">
      <selection activeCell="T9" sqref="T9"/>
    </sheetView>
  </sheetViews>
  <sheetFormatPr defaultColWidth="8.85546875" defaultRowHeight="12.75" x14ac:dyDescent="0.2"/>
  <cols>
    <col min="1" max="1" width="7.7109375" customWidth="1"/>
    <col min="2" max="2" width="20.7109375" customWidth="1"/>
    <col min="3" max="3" width="6.7109375" bestFit="1" customWidth="1"/>
    <col min="4" max="4" width="6.42578125" style="34" customWidth="1"/>
    <col min="5" max="7" width="5.7109375" customWidth="1"/>
    <col min="8" max="8" width="6.42578125" customWidth="1"/>
    <col min="9" max="11" width="5.7109375" customWidth="1"/>
    <col min="12" max="12" width="8" customWidth="1"/>
    <col min="13" max="15" width="5.7109375" customWidth="1"/>
    <col min="17" max="20" width="5.7109375" customWidth="1"/>
  </cols>
  <sheetData>
    <row r="1" spans="1:21" ht="15.75" x14ac:dyDescent="0.25">
      <c r="B1" s="404" t="s">
        <v>62</v>
      </c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</row>
    <row r="2" spans="1:21" ht="16.5" thickBot="1" x14ac:dyDescent="0.3">
      <c r="B2" s="404" t="s">
        <v>32</v>
      </c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</row>
    <row r="3" spans="1:21" x14ac:dyDescent="0.2">
      <c r="A3" s="14"/>
      <c r="B3" s="22"/>
      <c r="C3" s="59"/>
      <c r="D3" s="398" t="s">
        <v>7</v>
      </c>
      <c r="E3" s="399"/>
      <c r="F3" s="399"/>
      <c r="G3" s="400"/>
      <c r="H3" s="398" t="s">
        <v>8</v>
      </c>
      <c r="I3" s="399"/>
      <c r="J3" s="399"/>
      <c r="K3" s="400"/>
      <c r="L3" s="398" t="s">
        <v>9</v>
      </c>
      <c r="M3" s="399"/>
      <c r="N3" s="399"/>
      <c r="O3" s="400"/>
      <c r="P3" s="401" t="s">
        <v>10</v>
      </c>
      <c r="Q3" s="402"/>
      <c r="R3" s="402"/>
      <c r="S3" s="402"/>
      <c r="T3" s="403"/>
      <c r="U3" s="61"/>
    </row>
    <row r="4" spans="1:21" x14ac:dyDescent="0.2">
      <c r="A4" s="46" t="s">
        <v>35</v>
      </c>
      <c r="B4" s="22" t="s">
        <v>36</v>
      </c>
      <c r="C4" s="90" t="s">
        <v>0</v>
      </c>
      <c r="D4" s="168" t="s">
        <v>12</v>
      </c>
      <c r="E4" s="4" t="s">
        <v>12</v>
      </c>
      <c r="F4" s="4" t="s">
        <v>12</v>
      </c>
      <c r="G4" s="47" t="s">
        <v>4</v>
      </c>
      <c r="H4" s="204" t="s">
        <v>13</v>
      </c>
      <c r="I4" s="4" t="s">
        <v>13</v>
      </c>
      <c r="J4" s="4" t="s">
        <v>13</v>
      </c>
      <c r="K4" s="47" t="s">
        <v>4</v>
      </c>
      <c r="L4" s="204" t="s">
        <v>14</v>
      </c>
      <c r="M4" s="4" t="s">
        <v>14</v>
      </c>
      <c r="N4" s="4" t="s">
        <v>14</v>
      </c>
      <c r="O4" s="47" t="s">
        <v>4</v>
      </c>
      <c r="P4" s="48" t="s">
        <v>31</v>
      </c>
      <c r="Q4" s="4" t="s">
        <v>31</v>
      </c>
      <c r="R4" s="4" t="s">
        <v>6</v>
      </c>
      <c r="S4" s="4"/>
      <c r="T4" s="217"/>
      <c r="U4" s="42" t="s">
        <v>2</v>
      </c>
    </row>
    <row r="5" spans="1:21" ht="13.5" thickBot="1" x14ac:dyDescent="0.25">
      <c r="A5" s="27"/>
      <c r="B5" s="27"/>
      <c r="C5" s="303"/>
      <c r="D5" s="304" t="s">
        <v>1</v>
      </c>
      <c r="E5" s="291" t="s">
        <v>29</v>
      </c>
      <c r="F5" s="291" t="s">
        <v>30</v>
      </c>
      <c r="G5" s="292" t="s">
        <v>31</v>
      </c>
      <c r="H5" s="304" t="s">
        <v>1</v>
      </c>
      <c r="I5" s="291" t="s">
        <v>29</v>
      </c>
      <c r="J5" s="291" t="s">
        <v>30</v>
      </c>
      <c r="K5" s="292" t="s">
        <v>31</v>
      </c>
      <c r="L5" s="304" t="s">
        <v>1</v>
      </c>
      <c r="M5" s="291" t="s">
        <v>29</v>
      </c>
      <c r="N5" s="291" t="s">
        <v>30</v>
      </c>
      <c r="O5" s="292" t="s">
        <v>31</v>
      </c>
      <c r="P5" s="323" t="s">
        <v>1</v>
      </c>
      <c r="Q5" s="293" t="s">
        <v>29</v>
      </c>
      <c r="R5" s="293" t="s">
        <v>30</v>
      </c>
      <c r="S5" s="293" t="s">
        <v>22</v>
      </c>
      <c r="T5" s="294" t="s">
        <v>16</v>
      </c>
      <c r="U5" s="310"/>
    </row>
    <row r="6" spans="1:21" x14ac:dyDescent="0.2">
      <c r="A6" s="72"/>
      <c r="B6" s="62" t="s">
        <v>52</v>
      </c>
      <c r="C6" s="300">
        <v>115</v>
      </c>
      <c r="D6" s="273">
        <v>13.7</v>
      </c>
      <c r="E6" s="320">
        <v>1</v>
      </c>
      <c r="F6" s="275">
        <v>30</v>
      </c>
      <c r="G6" s="301">
        <f t="shared" ref="G6:G15" si="0">F6+C6</f>
        <v>145</v>
      </c>
      <c r="H6" s="277">
        <v>14.5</v>
      </c>
      <c r="I6" s="321">
        <v>2</v>
      </c>
      <c r="J6" s="279">
        <v>27</v>
      </c>
      <c r="K6" s="301">
        <f t="shared" ref="K6:K15" si="1">J6+G6</f>
        <v>172</v>
      </c>
      <c r="L6" s="281">
        <v>17</v>
      </c>
      <c r="M6" s="322">
        <v>5</v>
      </c>
      <c r="N6" s="283">
        <v>18</v>
      </c>
      <c r="O6" s="301">
        <f t="shared" ref="O6:O15" si="2">N6+K6</f>
        <v>190</v>
      </c>
      <c r="P6" s="285">
        <f t="shared" ref="P6:P15" si="3">AVERAGE(D6+H6+L6)</f>
        <v>45.2</v>
      </c>
      <c r="Q6" s="357">
        <v>1</v>
      </c>
      <c r="R6" s="353">
        <v>40</v>
      </c>
      <c r="S6" s="353">
        <v>30</v>
      </c>
      <c r="T6" s="287">
        <f t="shared" ref="T6:T15" si="4">O6+R6+S6</f>
        <v>260</v>
      </c>
      <c r="U6" s="382">
        <v>1</v>
      </c>
    </row>
    <row r="7" spans="1:21" x14ac:dyDescent="0.2">
      <c r="A7" s="72"/>
      <c r="B7" s="62" t="s">
        <v>58</v>
      </c>
      <c r="C7" s="224">
        <v>105</v>
      </c>
      <c r="D7" s="225">
        <v>14.9</v>
      </c>
      <c r="E7" s="311">
        <v>2</v>
      </c>
      <c r="F7" s="65">
        <v>27</v>
      </c>
      <c r="G7" s="161">
        <f t="shared" si="0"/>
        <v>132</v>
      </c>
      <c r="H7" s="172">
        <v>17</v>
      </c>
      <c r="I7" s="312">
        <v>4</v>
      </c>
      <c r="J7" s="70">
        <v>21</v>
      </c>
      <c r="K7" s="161">
        <f t="shared" si="1"/>
        <v>153</v>
      </c>
      <c r="L7" s="180">
        <v>16.600000000000001</v>
      </c>
      <c r="M7" s="315">
        <v>4</v>
      </c>
      <c r="N7" s="71">
        <v>21</v>
      </c>
      <c r="O7" s="161">
        <f t="shared" si="2"/>
        <v>174</v>
      </c>
      <c r="P7" s="218">
        <f t="shared" si="3"/>
        <v>48.5</v>
      </c>
      <c r="Q7" s="317">
        <v>2</v>
      </c>
      <c r="R7" s="64">
        <v>36</v>
      </c>
      <c r="S7" s="64">
        <v>27</v>
      </c>
      <c r="T7" s="219">
        <f t="shared" si="4"/>
        <v>237</v>
      </c>
      <c r="U7" s="381">
        <v>2</v>
      </c>
    </row>
    <row r="8" spans="1:21" x14ac:dyDescent="0.2">
      <c r="A8" s="72"/>
      <c r="B8" s="62" t="s">
        <v>59</v>
      </c>
      <c r="C8" s="224">
        <v>105</v>
      </c>
      <c r="D8" s="225">
        <v>16.100000000000001</v>
      </c>
      <c r="E8" s="311">
        <v>3</v>
      </c>
      <c r="F8" s="65">
        <v>24</v>
      </c>
      <c r="G8" s="161">
        <f t="shared" si="0"/>
        <v>129</v>
      </c>
      <c r="H8" s="172">
        <v>18.100000000000001</v>
      </c>
      <c r="I8" s="312">
        <v>5</v>
      </c>
      <c r="J8" s="70">
        <v>15</v>
      </c>
      <c r="K8" s="161">
        <f t="shared" si="1"/>
        <v>144</v>
      </c>
      <c r="L8" s="180">
        <v>15.7</v>
      </c>
      <c r="M8" s="315">
        <v>3</v>
      </c>
      <c r="N8" s="71">
        <v>24</v>
      </c>
      <c r="O8" s="161">
        <f t="shared" si="2"/>
        <v>168</v>
      </c>
      <c r="P8" s="218">
        <f t="shared" si="3"/>
        <v>49.900000000000006</v>
      </c>
      <c r="Q8" s="317">
        <v>0.75</v>
      </c>
      <c r="R8" s="64">
        <v>30</v>
      </c>
      <c r="S8" s="64">
        <v>22.5</v>
      </c>
      <c r="T8" s="219">
        <f t="shared" si="4"/>
        <v>220.5</v>
      </c>
      <c r="U8" s="381">
        <v>3</v>
      </c>
    </row>
    <row r="9" spans="1:21" x14ac:dyDescent="0.2">
      <c r="A9" s="72"/>
      <c r="B9" s="62" t="s">
        <v>53</v>
      </c>
      <c r="C9" s="224">
        <v>95</v>
      </c>
      <c r="D9" s="225">
        <v>17.100000000000001</v>
      </c>
      <c r="E9" s="311">
        <v>4</v>
      </c>
      <c r="F9" s="65">
        <v>21</v>
      </c>
      <c r="G9" s="161">
        <f t="shared" si="0"/>
        <v>116</v>
      </c>
      <c r="H9" s="172">
        <v>18.8</v>
      </c>
      <c r="I9" s="312">
        <v>6</v>
      </c>
      <c r="J9" s="70">
        <v>18</v>
      </c>
      <c r="K9" s="161">
        <f t="shared" si="1"/>
        <v>134</v>
      </c>
      <c r="L9" s="180">
        <v>14</v>
      </c>
      <c r="M9" s="315">
        <v>1</v>
      </c>
      <c r="N9" s="71">
        <v>30</v>
      </c>
      <c r="O9" s="161">
        <f t="shared" si="2"/>
        <v>164</v>
      </c>
      <c r="P9" s="218">
        <f t="shared" si="3"/>
        <v>49.900000000000006</v>
      </c>
      <c r="Q9" s="317">
        <v>0.75</v>
      </c>
      <c r="R9" s="64">
        <v>30</v>
      </c>
      <c r="S9" s="64">
        <v>22.5</v>
      </c>
      <c r="T9" s="219">
        <f t="shared" si="4"/>
        <v>216.5</v>
      </c>
      <c r="U9" s="381">
        <v>4</v>
      </c>
    </row>
    <row r="10" spans="1:21" x14ac:dyDescent="0.2">
      <c r="A10" s="72"/>
      <c r="B10" s="62" t="s">
        <v>64</v>
      </c>
      <c r="C10" s="224">
        <v>120</v>
      </c>
      <c r="D10" s="225">
        <v>17.8</v>
      </c>
      <c r="E10" s="311">
        <v>5</v>
      </c>
      <c r="F10" s="65">
        <v>18</v>
      </c>
      <c r="G10" s="161">
        <f t="shared" si="0"/>
        <v>138</v>
      </c>
      <c r="H10" s="172">
        <v>27.5</v>
      </c>
      <c r="I10" s="312">
        <v>8</v>
      </c>
      <c r="J10" s="70">
        <v>9</v>
      </c>
      <c r="K10" s="161">
        <f t="shared" si="1"/>
        <v>147</v>
      </c>
      <c r="L10" s="180">
        <v>15</v>
      </c>
      <c r="M10" s="315">
        <v>2</v>
      </c>
      <c r="N10" s="71">
        <v>27</v>
      </c>
      <c r="O10" s="161">
        <f t="shared" si="2"/>
        <v>174</v>
      </c>
      <c r="P10" s="218">
        <f t="shared" si="3"/>
        <v>60.3</v>
      </c>
      <c r="Q10" s="317">
        <v>7</v>
      </c>
      <c r="R10" s="64">
        <v>16</v>
      </c>
      <c r="S10" s="64">
        <v>18</v>
      </c>
      <c r="T10" s="219">
        <f t="shared" si="4"/>
        <v>208</v>
      </c>
      <c r="U10" s="381">
        <v>5</v>
      </c>
    </row>
    <row r="11" spans="1:21" x14ac:dyDescent="0.2">
      <c r="A11" s="72"/>
      <c r="B11" s="62" t="s">
        <v>50</v>
      </c>
      <c r="C11" s="224">
        <v>120</v>
      </c>
      <c r="D11" s="225">
        <v>18.8</v>
      </c>
      <c r="E11" s="311">
        <v>7</v>
      </c>
      <c r="F11" s="65">
        <v>12</v>
      </c>
      <c r="G11" s="161">
        <f t="shared" si="0"/>
        <v>132</v>
      </c>
      <c r="H11" s="172">
        <v>14</v>
      </c>
      <c r="I11" s="312">
        <v>1</v>
      </c>
      <c r="J11" s="70">
        <v>30</v>
      </c>
      <c r="K11" s="161">
        <f t="shared" si="1"/>
        <v>162</v>
      </c>
      <c r="L11" s="180">
        <v>19.5</v>
      </c>
      <c r="M11" s="315">
        <v>10</v>
      </c>
      <c r="N11" s="71">
        <v>3</v>
      </c>
      <c r="O11" s="161">
        <f t="shared" si="2"/>
        <v>165</v>
      </c>
      <c r="P11" s="218">
        <f t="shared" si="3"/>
        <v>52.3</v>
      </c>
      <c r="Q11" s="317">
        <v>5</v>
      </c>
      <c r="R11" s="64">
        <v>24</v>
      </c>
      <c r="S11" s="64">
        <v>15</v>
      </c>
      <c r="T11" s="219">
        <f t="shared" si="4"/>
        <v>204</v>
      </c>
      <c r="U11" s="381">
        <v>6</v>
      </c>
    </row>
    <row r="12" spans="1:21" x14ac:dyDescent="0.2">
      <c r="A12" s="72"/>
      <c r="B12" s="69" t="s">
        <v>60</v>
      </c>
      <c r="C12" s="229">
        <v>100</v>
      </c>
      <c r="D12" s="225">
        <v>23.7</v>
      </c>
      <c r="E12" s="311">
        <v>9</v>
      </c>
      <c r="F12" s="65">
        <v>6</v>
      </c>
      <c r="G12" s="161">
        <f t="shared" si="0"/>
        <v>106</v>
      </c>
      <c r="H12" s="172">
        <v>15.9</v>
      </c>
      <c r="I12" s="312">
        <v>3</v>
      </c>
      <c r="J12" s="70">
        <v>24</v>
      </c>
      <c r="K12" s="161">
        <f t="shared" si="1"/>
        <v>130</v>
      </c>
      <c r="L12" s="180">
        <v>18.100000000000001</v>
      </c>
      <c r="M12" s="315">
        <v>6</v>
      </c>
      <c r="N12" s="71">
        <v>15</v>
      </c>
      <c r="O12" s="161">
        <f t="shared" si="2"/>
        <v>145</v>
      </c>
      <c r="P12" s="218">
        <f t="shared" si="3"/>
        <v>57.7</v>
      </c>
      <c r="Q12" s="318">
        <v>6</v>
      </c>
      <c r="R12" s="72">
        <v>20</v>
      </c>
      <c r="S12" s="72">
        <v>12</v>
      </c>
      <c r="T12" s="219">
        <f t="shared" si="4"/>
        <v>177</v>
      </c>
      <c r="U12" s="380">
        <v>7</v>
      </c>
    </row>
    <row r="13" spans="1:21" x14ac:dyDescent="0.2">
      <c r="A13" s="72"/>
      <c r="B13" s="62" t="s">
        <v>57</v>
      </c>
      <c r="C13" s="224">
        <v>110</v>
      </c>
      <c r="D13" s="225">
        <v>18.100000000000001</v>
      </c>
      <c r="E13" s="311">
        <v>6</v>
      </c>
      <c r="F13" s="65">
        <v>15</v>
      </c>
      <c r="G13" s="161">
        <f t="shared" si="0"/>
        <v>125</v>
      </c>
      <c r="H13" s="172">
        <v>100</v>
      </c>
      <c r="I13" s="312"/>
      <c r="J13" s="70"/>
      <c r="K13" s="161">
        <f t="shared" si="1"/>
        <v>125</v>
      </c>
      <c r="L13" s="180">
        <v>18.399999999999999</v>
      </c>
      <c r="M13" s="315">
        <v>7</v>
      </c>
      <c r="N13" s="71">
        <v>12</v>
      </c>
      <c r="O13" s="161">
        <f t="shared" si="2"/>
        <v>137</v>
      </c>
      <c r="P13" s="218">
        <f t="shared" si="3"/>
        <v>136.5</v>
      </c>
      <c r="Q13" s="317">
        <v>8</v>
      </c>
      <c r="R13" s="64">
        <v>12</v>
      </c>
      <c r="S13" s="64">
        <v>9</v>
      </c>
      <c r="T13" s="219">
        <f t="shared" si="4"/>
        <v>158</v>
      </c>
      <c r="U13" s="381">
        <v>8</v>
      </c>
    </row>
    <row r="14" spans="1:21" x14ac:dyDescent="0.2">
      <c r="A14" s="72"/>
      <c r="B14" s="62" t="s">
        <v>63</v>
      </c>
      <c r="C14" s="224">
        <v>115</v>
      </c>
      <c r="D14" s="225">
        <v>100</v>
      </c>
      <c r="E14" s="311"/>
      <c r="F14" s="65"/>
      <c r="G14" s="161">
        <f t="shared" si="0"/>
        <v>115</v>
      </c>
      <c r="H14" s="172">
        <v>22</v>
      </c>
      <c r="I14" s="312">
        <v>7</v>
      </c>
      <c r="J14" s="70">
        <v>12</v>
      </c>
      <c r="K14" s="161">
        <f t="shared" si="1"/>
        <v>127</v>
      </c>
      <c r="L14" s="180">
        <v>19</v>
      </c>
      <c r="M14" s="315">
        <v>9</v>
      </c>
      <c r="N14" s="71">
        <v>6</v>
      </c>
      <c r="O14" s="161">
        <f t="shared" si="2"/>
        <v>133</v>
      </c>
      <c r="P14" s="218">
        <f t="shared" si="3"/>
        <v>141</v>
      </c>
      <c r="Q14" s="317">
        <v>10</v>
      </c>
      <c r="R14" s="64">
        <v>4</v>
      </c>
      <c r="S14" s="64">
        <v>6</v>
      </c>
      <c r="T14" s="219">
        <f t="shared" si="4"/>
        <v>143</v>
      </c>
      <c r="U14" s="177"/>
    </row>
    <row r="15" spans="1:21" x14ac:dyDescent="0.2">
      <c r="A15" s="72"/>
      <c r="B15" s="62" t="s">
        <v>65</v>
      </c>
      <c r="C15" s="224">
        <v>110</v>
      </c>
      <c r="D15" s="225">
        <v>21.7</v>
      </c>
      <c r="E15" s="311">
        <v>8</v>
      </c>
      <c r="F15" s="65">
        <v>9</v>
      </c>
      <c r="G15" s="161">
        <f t="shared" si="0"/>
        <v>119</v>
      </c>
      <c r="H15" s="172">
        <v>100</v>
      </c>
      <c r="I15" s="312"/>
      <c r="J15" s="70"/>
      <c r="K15" s="161">
        <f t="shared" si="1"/>
        <v>119</v>
      </c>
      <c r="L15" s="180">
        <v>18.8</v>
      </c>
      <c r="M15" s="315">
        <v>8</v>
      </c>
      <c r="N15" s="71">
        <v>9</v>
      </c>
      <c r="O15" s="161">
        <f t="shared" si="2"/>
        <v>128</v>
      </c>
      <c r="P15" s="218">
        <f t="shared" si="3"/>
        <v>140.5</v>
      </c>
      <c r="Q15" s="317">
        <v>9</v>
      </c>
      <c r="R15" s="64">
        <v>8</v>
      </c>
      <c r="S15" s="64">
        <v>3</v>
      </c>
      <c r="T15" s="219">
        <f t="shared" si="4"/>
        <v>139</v>
      </c>
      <c r="U15" s="177"/>
    </row>
    <row r="16" spans="1:21" x14ac:dyDescent="0.2">
      <c r="A16" s="72"/>
      <c r="B16" s="62"/>
      <c r="C16" s="224"/>
      <c r="D16" s="225"/>
      <c r="E16" s="311"/>
      <c r="F16" s="65"/>
      <c r="G16" s="161">
        <f t="shared" ref="G16:G17" si="5">F16+C16</f>
        <v>0</v>
      </c>
      <c r="H16" s="172"/>
      <c r="I16" s="312"/>
      <c r="J16" s="70"/>
      <c r="K16" s="161">
        <f t="shared" ref="K16:K17" si="6">J16+G16</f>
        <v>0</v>
      </c>
      <c r="L16" s="180"/>
      <c r="M16" s="315"/>
      <c r="N16" s="71"/>
      <c r="O16" s="161"/>
      <c r="P16" s="218">
        <f t="shared" ref="P16:P17" si="7">AVERAGE(D16+H16+L16)</f>
        <v>0</v>
      </c>
      <c r="Q16" s="317"/>
      <c r="R16" s="64"/>
      <c r="S16" s="64"/>
      <c r="T16" s="219">
        <f t="shared" ref="T16:T17" si="8">O16+R16+S16</f>
        <v>0</v>
      </c>
      <c r="U16" s="177"/>
    </row>
    <row r="17" spans="1:21" x14ac:dyDescent="0.2">
      <c r="A17" s="72"/>
      <c r="B17" s="62"/>
      <c r="C17" s="224"/>
      <c r="D17" s="225"/>
      <c r="E17" s="311"/>
      <c r="F17" s="65"/>
      <c r="G17" s="161">
        <f t="shared" si="5"/>
        <v>0</v>
      </c>
      <c r="H17" s="172"/>
      <c r="I17" s="312"/>
      <c r="J17" s="70"/>
      <c r="K17" s="161">
        <f t="shared" si="6"/>
        <v>0</v>
      </c>
      <c r="L17" s="180"/>
      <c r="M17" s="315"/>
      <c r="N17" s="71"/>
      <c r="O17" s="161"/>
      <c r="P17" s="218">
        <f t="shared" si="7"/>
        <v>0</v>
      </c>
      <c r="Q17" s="317"/>
      <c r="R17" s="64"/>
      <c r="S17" s="64"/>
      <c r="T17" s="219">
        <f t="shared" si="8"/>
        <v>0</v>
      </c>
      <c r="U17" s="178"/>
    </row>
    <row r="18" spans="1:21" x14ac:dyDescent="0.2">
      <c r="A18" s="72"/>
      <c r="B18" s="69"/>
      <c r="C18" s="229"/>
      <c r="D18" s="225"/>
      <c r="E18" s="311"/>
      <c r="F18" s="66"/>
      <c r="G18" s="161">
        <f t="shared" ref="G18:G19" si="9">F18+C18</f>
        <v>0</v>
      </c>
      <c r="H18" s="172"/>
      <c r="I18" s="312"/>
      <c r="J18" s="70"/>
      <c r="K18" s="161">
        <f t="shared" ref="K18:K19" si="10">J18+G18</f>
        <v>0</v>
      </c>
      <c r="L18" s="180"/>
      <c r="M18" s="315"/>
      <c r="N18" s="71"/>
      <c r="O18" s="161"/>
      <c r="P18" s="218">
        <f t="shared" ref="P18:P19" si="11">AVERAGE(D18+H18+L18)</f>
        <v>0</v>
      </c>
      <c r="Q18" s="318"/>
      <c r="R18" s="72"/>
      <c r="S18" s="72"/>
      <c r="T18" s="219">
        <f t="shared" ref="T18:T19" si="12">O18+R18+S18</f>
        <v>0</v>
      </c>
      <c r="U18" s="178"/>
    </row>
    <row r="19" spans="1:21" ht="13.5" thickBot="1" x14ac:dyDescent="0.25">
      <c r="A19" s="72"/>
      <c r="B19" s="69"/>
      <c r="C19" s="229"/>
      <c r="D19" s="226"/>
      <c r="E19" s="314"/>
      <c r="F19" s="230"/>
      <c r="G19" s="165">
        <f t="shared" si="9"/>
        <v>0</v>
      </c>
      <c r="H19" s="173"/>
      <c r="I19" s="313"/>
      <c r="J19" s="174"/>
      <c r="K19" s="165">
        <f t="shared" si="10"/>
        <v>0</v>
      </c>
      <c r="L19" s="181"/>
      <c r="M19" s="316"/>
      <c r="N19" s="182"/>
      <c r="O19" s="165">
        <f t="shared" ref="O19" si="13">N19+K19</f>
        <v>0</v>
      </c>
      <c r="P19" s="235">
        <f t="shared" si="11"/>
        <v>0</v>
      </c>
      <c r="Q19" s="319"/>
      <c r="R19" s="221"/>
      <c r="S19" s="221"/>
      <c r="T19" s="236">
        <f t="shared" si="12"/>
        <v>0</v>
      </c>
      <c r="U19" s="178"/>
    </row>
    <row r="20" spans="1:21" ht="14.25" x14ac:dyDescent="0.2">
      <c r="B20" s="13"/>
      <c r="C20" s="13"/>
      <c r="D20" s="51"/>
      <c r="E20" s="89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</row>
    <row r="21" spans="1:21" x14ac:dyDescent="0.2">
      <c r="A21" s="344"/>
      <c r="B21" s="344"/>
      <c r="C21" s="344"/>
      <c r="D21" s="345"/>
      <c r="E21" s="344"/>
      <c r="F21" s="344"/>
      <c r="G21" s="344"/>
      <c r="H21" s="344"/>
      <c r="I21" s="344"/>
      <c r="J21" s="344"/>
      <c r="K21" s="344"/>
      <c r="L21" s="344"/>
      <c r="M21" s="344"/>
      <c r="N21" s="344"/>
      <c r="O21" s="344"/>
      <c r="P21" s="344"/>
      <c r="Q21" s="344"/>
      <c r="R21" s="344"/>
      <c r="S21" s="344"/>
      <c r="T21" s="344"/>
      <c r="U21" s="344"/>
    </row>
    <row r="22" spans="1:21" ht="15" x14ac:dyDescent="0.25">
      <c r="A22" s="346"/>
      <c r="B22" s="411"/>
      <c r="C22" s="411"/>
      <c r="D22" s="411"/>
      <c r="E22" s="411"/>
      <c r="F22" s="411"/>
      <c r="G22" s="411"/>
      <c r="H22" s="411"/>
      <c r="I22" s="411"/>
      <c r="J22" s="411"/>
      <c r="K22" s="411"/>
      <c r="L22" s="411"/>
      <c r="M22" s="411"/>
      <c r="N22" s="411"/>
      <c r="O22" s="411"/>
      <c r="P22" s="411"/>
      <c r="Q22" s="411"/>
      <c r="R22" s="411"/>
      <c r="S22" s="411"/>
      <c r="T22" s="411"/>
      <c r="U22" s="411"/>
    </row>
    <row r="23" spans="1:21" ht="15" x14ac:dyDescent="0.25">
      <c r="A23" s="346"/>
      <c r="B23" s="347"/>
      <c r="C23" s="348"/>
      <c r="D23" s="352"/>
      <c r="E23" s="349"/>
      <c r="F23" s="349"/>
      <c r="G23" s="349"/>
      <c r="H23" s="349"/>
      <c r="I23" s="349"/>
      <c r="J23" s="349"/>
      <c r="K23" s="352"/>
      <c r="L23" s="352"/>
      <c r="M23" s="352"/>
      <c r="N23" s="349"/>
      <c r="O23" s="349"/>
      <c r="P23" s="349"/>
      <c r="Q23" s="352"/>
      <c r="R23" s="349"/>
      <c r="S23" s="349"/>
      <c r="T23" s="349"/>
      <c r="U23" s="349"/>
    </row>
    <row r="24" spans="1:21" x14ac:dyDescent="0.2">
      <c r="A24" s="350"/>
      <c r="B24" s="350"/>
      <c r="C24" s="350"/>
      <c r="D24" s="351"/>
      <c r="E24" s="351"/>
      <c r="F24" s="351"/>
      <c r="G24" s="351"/>
      <c r="H24" s="351"/>
      <c r="I24" s="351"/>
      <c r="J24" s="351"/>
      <c r="K24" s="351"/>
      <c r="L24" s="351"/>
      <c r="M24" s="351"/>
      <c r="N24" s="351"/>
      <c r="O24" s="351"/>
      <c r="P24" s="351"/>
      <c r="Q24" s="351"/>
      <c r="R24" s="351"/>
      <c r="S24" s="351"/>
      <c r="T24" s="351"/>
      <c r="U24" s="351"/>
    </row>
    <row r="25" spans="1:21" x14ac:dyDescent="0.2">
      <c r="A25" s="350"/>
      <c r="B25" s="351"/>
      <c r="C25" s="350"/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338"/>
      <c r="R25" s="338"/>
      <c r="S25" s="338"/>
      <c r="T25" s="338"/>
      <c r="U25" s="338"/>
    </row>
  </sheetData>
  <sortState ref="B6:T15">
    <sortCondition descending="1" ref="T6:T15"/>
  </sortState>
  <mergeCells count="7">
    <mergeCell ref="B22:U22"/>
    <mergeCell ref="B1:U1"/>
    <mergeCell ref="B2:U2"/>
    <mergeCell ref="D3:G3"/>
    <mergeCell ref="H3:K3"/>
    <mergeCell ref="L3:O3"/>
    <mergeCell ref="P3:T3"/>
  </mergeCells>
  <printOptions gridLines="1"/>
  <pageMargins left="0.51181102362204722" right="0.51181102362204722" top="0.98425196850393704" bottom="0.98425196850393704" header="0.51181102362204722" footer="0.51181102362204722"/>
  <pageSetup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P87"/>
  <sheetViews>
    <sheetView topLeftCell="A7" zoomScaleNormal="100" zoomScalePageLayoutView="150" workbookViewId="0">
      <selection activeCell="AD24" sqref="AD24"/>
    </sheetView>
  </sheetViews>
  <sheetFormatPr defaultColWidth="8.85546875" defaultRowHeight="12.75" x14ac:dyDescent="0.2"/>
  <cols>
    <col min="1" max="1" width="18.28515625" customWidth="1"/>
    <col min="2" max="2" width="6.7109375" style="34" customWidth="1"/>
    <col min="3" max="3" width="5.5703125" style="369" customWidth="1"/>
    <col min="4" max="10" width="5.28515625" style="15" customWidth="1"/>
    <col min="11" max="11" width="5.28515625" style="26" customWidth="1"/>
    <col min="12" max="12" width="6.28515625" style="25" customWidth="1"/>
    <col min="13" max="19" width="4.85546875" style="15" customWidth="1"/>
    <col min="20" max="20" width="4.85546875" style="26" customWidth="1"/>
    <col min="21" max="21" width="4.85546875" style="15" customWidth="1"/>
    <col min="22" max="22" width="5.7109375" customWidth="1"/>
    <col min="23" max="29" width="4.85546875" customWidth="1"/>
    <col min="30" max="32" width="8.7109375" customWidth="1"/>
    <col min="33" max="35" width="8" bestFit="1" customWidth="1"/>
    <col min="36" max="36" width="6.7109375" bestFit="1" customWidth="1"/>
    <col min="37" max="37" width="7.140625" bestFit="1" customWidth="1"/>
    <col min="38" max="38" width="7.7109375" bestFit="1" customWidth="1"/>
    <col min="39" max="39" width="6.7109375" bestFit="1" customWidth="1"/>
    <col min="40" max="41" width="7.7109375" bestFit="1" customWidth="1"/>
    <col min="42" max="42" width="7.140625" bestFit="1" customWidth="1"/>
  </cols>
  <sheetData>
    <row r="1" spans="1:42" ht="15" customHeight="1" thickBot="1" x14ac:dyDescent="0.3">
      <c r="A1" s="388" t="s">
        <v>56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388"/>
      <c r="Z1" s="388"/>
      <c r="AA1" s="388"/>
      <c r="AB1" s="388"/>
      <c r="AC1" s="388"/>
      <c r="AD1" s="151"/>
      <c r="AE1" s="376"/>
      <c r="AF1" s="3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5.75" thickBot="1" x14ac:dyDescent="0.3">
      <c r="A2" s="12" t="s">
        <v>37</v>
      </c>
      <c r="B2" s="31"/>
      <c r="C2" s="364" t="s">
        <v>21</v>
      </c>
      <c r="D2" s="23"/>
      <c r="E2" s="23"/>
      <c r="F2" s="23"/>
      <c r="G2" s="23"/>
      <c r="H2" s="23"/>
      <c r="I2" s="23"/>
      <c r="J2" s="23"/>
      <c r="K2" s="24"/>
      <c r="L2" s="92" t="s">
        <v>20</v>
      </c>
      <c r="M2" s="93"/>
      <c r="N2" s="93"/>
      <c r="O2" s="23"/>
      <c r="P2" s="23"/>
      <c r="Q2" s="23"/>
      <c r="R2" s="23"/>
      <c r="S2" s="23"/>
      <c r="T2" s="24"/>
      <c r="U2" s="237" t="s">
        <v>26</v>
      </c>
      <c r="V2" s="238"/>
      <c r="W2" s="238"/>
      <c r="X2" s="238"/>
      <c r="Y2" s="238"/>
      <c r="Z2" s="239"/>
      <c r="AA2" s="239"/>
      <c r="AB2" s="239"/>
      <c r="AC2" s="240"/>
      <c r="AD2" s="324"/>
      <c r="AE2" s="383"/>
      <c r="AF2" s="325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x14ac:dyDescent="0.2">
      <c r="A3" s="46" t="s">
        <v>36</v>
      </c>
      <c r="B3" s="91" t="s">
        <v>0</v>
      </c>
      <c r="C3" s="365" t="s">
        <v>39</v>
      </c>
      <c r="D3" s="4" t="s">
        <v>40</v>
      </c>
      <c r="E3" s="4" t="s">
        <v>19</v>
      </c>
      <c r="F3" s="4" t="s">
        <v>24</v>
      </c>
      <c r="G3" s="4" t="s">
        <v>17</v>
      </c>
      <c r="H3" s="4" t="s">
        <v>27</v>
      </c>
      <c r="I3" s="4" t="s">
        <v>18</v>
      </c>
      <c r="J3" s="90" t="s">
        <v>45</v>
      </c>
      <c r="K3" s="47" t="s">
        <v>25</v>
      </c>
      <c r="L3" s="48" t="s">
        <v>39</v>
      </c>
      <c r="M3" s="42" t="s">
        <v>40</v>
      </c>
      <c r="N3" s="42" t="s">
        <v>19</v>
      </c>
      <c r="O3" s="4" t="s">
        <v>24</v>
      </c>
      <c r="P3" s="4" t="s">
        <v>17</v>
      </c>
      <c r="Q3" s="4" t="s">
        <v>27</v>
      </c>
      <c r="R3" s="4" t="s">
        <v>45</v>
      </c>
      <c r="S3" s="4" t="s">
        <v>18</v>
      </c>
      <c r="T3" s="47" t="s">
        <v>25</v>
      </c>
      <c r="U3" s="198" t="s">
        <v>39</v>
      </c>
      <c r="V3" s="55" t="s">
        <v>40</v>
      </c>
      <c r="W3" s="55" t="s">
        <v>19</v>
      </c>
      <c r="X3" s="55" t="s">
        <v>24</v>
      </c>
      <c r="Y3" s="55" t="s">
        <v>17</v>
      </c>
      <c r="Z3" s="55" t="s">
        <v>27</v>
      </c>
      <c r="AA3" s="55" t="s">
        <v>45</v>
      </c>
      <c r="AB3" s="55" t="s">
        <v>18</v>
      </c>
      <c r="AC3" s="184" t="s">
        <v>25</v>
      </c>
      <c r="AD3" s="326" t="s">
        <v>47</v>
      </c>
      <c r="AE3" s="152" t="s">
        <v>23</v>
      </c>
      <c r="AF3" s="47" t="s">
        <v>16</v>
      </c>
    </row>
    <row r="4" spans="1:42" x14ac:dyDescent="0.2">
      <c r="A4" s="22"/>
      <c r="B4" s="91"/>
      <c r="C4" s="94"/>
      <c r="D4" s="95"/>
      <c r="E4" s="95"/>
      <c r="F4" s="95"/>
      <c r="G4" s="95"/>
      <c r="H4" s="95"/>
      <c r="I4" s="95"/>
      <c r="J4" s="96"/>
      <c r="K4" s="97"/>
      <c r="L4" s="98"/>
      <c r="M4" s="99"/>
      <c r="N4" s="99"/>
      <c r="O4" s="100"/>
      <c r="P4" s="100"/>
      <c r="Q4" s="100"/>
      <c r="R4" s="100"/>
      <c r="S4" s="100"/>
      <c r="T4" s="101"/>
      <c r="U4" s="102"/>
      <c r="V4" s="103"/>
      <c r="W4" s="103"/>
      <c r="X4" s="103"/>
      <c r="Y4" s="104"/>
      <c r="Z4" s="104"/>
      <c r="AA4" s="104"/>
      <c r="AB4" s="104"/>
      <c r="AC4" s="105"/>
      <c r="AD4" s="127">
        <v>160</v>
      </c>
      <c r="AE4" s="385">
        <v>123</v>
      </c>
      <c r="AF4" s="47" t="s">
        <v>11</v>
      </c>
    </row>
    <row r="5" spans="1:42" s="2" customFormat="1" ht="15" customHeight="1" x14ac:dyDescent="0.2">
      <c r="A5" s="62" t="s">
        <v>52</v>
      </c>
      <c r="B5" s="300">
        <v>120</v>
      </c>
      <c r="C5" s="106"/>
      <c r="D5" s="107"/>
      <c r="E5" s="107"/>
      <c r="F5" s="107">
        <v>27</v>
      </c>
      <c r="G5" s="107">
        <v>30</v>
      </c>
      <c r="H5" s="107">
        <v>30</v>
      </c>
      <c r="I5" s="107"/>
      <c r="J5" s="108">
        <v>30</v>
      </c>
      <c r="K5" s="109"/>
      <c r="L5" s="110"/>
      <c r="M5" s="111"/>
      <c r="N5" s="111"/>
      <c r="O5" s="112">
        <v>30</v>
      </c>
      <c r="P5" s="112">
        <v>27</v>
      </c>
      <c r="Q5" s="112">
        <v>27</v>
      </c>
      <c r="R5" s="112"/>
      <c r="S5" s="112"/>
      <c r="T5" s="113"/>
      <c r="U5" s="114"/>
      <c r="V5" s="115"/>
      <c r="W5" s="116"/>
      <c r="X5" s="118">
        <v>30</v>
      </c>
      <c r="Y5" s="117">
        <v>30</v>
      </c>
      <c r="Z5" s="117">
        <v>18</v>
      </c>
      <c r="AA5" s="117"/>
      <c r="AB5" s="117">
        <v>30</v>
      </c>
      <c r="AC5" s="118"/>
      <c r="AD5" s="114">
        <v>200</v>
      </c>
      <c r="AE5" s="384">
        <v>150</v>
      </c>
      <c r="AF5" s="328">
        <f t="shared" ref="AF5:AF11" si="0">SUM(B5:AE5)</f>
        <v>779</v>
      </c>
    </row>
    <row r="6" spans="1:42" s="27" customFormat="1" x14ac:dyDescent="0.2">
      <c r="A6" s="45" t="s">
        <v>50</v>
      </c>
      <c r="B6" s="49">
        <v>115</v>
      </c>
      <c r="C6" s="119">
        <v>30</v>
      </c>
      <c r="D6" s="120"/>
      <c r="E6" s="120"/>
      <c r="F6" s="120">
        <v>30</v>
      </c>
      <c r="G6" s="120"/>
      <c r="H6" s="120">
        <v>12</v>
      </c>
      <c r="I6" s="120"/>
      <c r="J6" s="121"/>
      <c r="K6" s="122"/>
      <c r="L6" s="123">
        <v>30</v>
      </c>
      <c r="M6" s="124"/>
      <c r="N6" s="124"/>
      <c r="O6" s="125">
        <v>27</v>
      </c>
      <c r="P6" s="125">
        <v>30</v>
      </c>
      <c r="Q6" s="125">
        <v>30</v>
      </c>
      <c r="R6" s="125"/>
      <c r="S6" s="125"/>
      <c r="T6" s="126"/>
      <c r="U6" s="127">
        <v>30</v>
      </c>
      <c r="V6" s="115"/>
      <c r="W6" s="128"/>
      <c r="X6" s="129">
        <v>24</v>
      </c>
      <c r="Y6" s="115"/>
      <c r="Z6" s="115">
        <v>3</v>
      </c>
      <c r="AA6" s="115"/>
      <c r="AB6" s="115"/>
      <c r="AC6" s="129">
        <v>18</v>
      </c>
      <c r="AD6" s="127">
        <v>160</v>
      </c>
      <c r="AE6" s="385">
        <v>123</v>
      </c>
      <c r="AF6" s="328">
        <f t="shared" si="0"/>
        <v>662</v>
      </c>
    </row>
    <row r="7" spans="1:42" x14ac:dyDescent="0.2">
      <c r="A7" s="62" t="s">
        <v>64</v>
      </c>
      <c r="B7" s="224">
        <v>120</v>
      </c>
      <c r="C7" s="119"/>
      <c r="D7" s="120"/>
      <c r="E7" s="120"/>
      <c r="F7" s="120"/>
      <c r="G7" s="120"/>
      <c r="H7" s="120">
        <v>18</v>
      </c>
      <c r="I7" s="120"/>
      <c r="J7" s="121">
        <v>24</v>
      </c>
      <c r="K7" s="122"/>
      <c r="L7" s="123"/>
      <c r="M7" s="124"/>
      <c r="N7" s="124"/>
      <c r="O7" s="125">
        <v>24</v>
      </c>
      <c r="P7" s="125"/>
      <c r="Q7" s="125">
        <v>9</v>
      </c>
      <c r="R7" s="125"/>
      <c r="S7" s="125"/>
      <c r="T7" s="126">
        <v>30</v>
      </c>
      <c r="U7" s="127"/>
      <c r="V7" s="115"/>
      <c r="W7" s="128"/>
      <c r="X7" s="129"/>
      <c r="Y7" s="115"/>
      <c r="Z7" s="115">
        <v>27</v>
      </c>
      <c r="AA7" s="115"/>
      <c r="AB7" s="115"/>
      <c r="AC7" s="129">
        <v>28.5</v>
      </c>
      <c r="AD7" s="127">
        <v>108</v>
      </c>
      <c r="AE7" s="385">
        <v>93</v>
      </c>
      <c r="AF7" s="328">
        <f t="shared" si="0"/>
        <v>481.5</v>
      </c>
    </row>
    <row r="8" spans="1:42" x14ac:dyDescent="0.2">
      <c r="A8" s="377" t="s">
        <v>57</v>
      </c>
      <c r="B8" s="224">
        <v>110</v>
      </c>
      <c r="C8" s="119"/>
      <c r="D8" s="120"/>
      <c r="E8" s="120"/>
      <c r="F8" s="120"/>
      <c r="G8" s="120"/>
      <c r="H8" s="120">
        <v>15</v>
      </c>
      <c r="I8" s="120"/>
      <c r="J8" s="121"/>
      <c r="K8" s="122"/>
      <c r="L8" s="123">
        <v>27</v>
      </c>
      <c r="M8" s="124"/>
      <c r="N8" s="124"/>
      <c r="O8" s="125">
        <v>21</v>
      </c>
      <c r="P8" s="125"/>
      <c r="Q8" s="125"/>
      <c r="R8" s="125"/>
      <c r="S8" s="125"/>
      <c r="T8" s="126"/>
      <c r="U8" s="127">
        <v>27</v>
      </c>
      <c r="V8" s="115"/>
      <c r="W8" s="128"/>
      <c r="X8" s="129">
        <v>27</v>
      </c>
      <c r="Y8" s="115"/>
      <c r="Z8" s="115">
        <v>12</v>
      </c>
      <c r="AA8" s="115"/>
      <c r="AB8" s="115"/>
      <c r="AC8" s="129">
        <v>21</v>
      </c>
      <c r="AD8" s="127">
        <v>108</v>
      </c>
      <c r="AE8" s="385">
        <v>87</v>
      </c>
      <c r="AF8" s="327">
        <f t="shared" si="0"/>
        <v>455</v>
      </c>
    </row>
    <row r="9" spans="1:42" x14ac:dyDescent="0.2">
      <c r="A9" s="378" t="s">
        <v>58</v>
      </c>
      <c r="B9" s="49">
        <v>105</v>
      </c>
      <c r="C9" s="119"/>
      <c r="D9" s="120"/>
      <c r="E9" s="120"/>
      <c r="F9" s="120"/>
      <c r="G9" s="120"/>
      <c r="H9" s="120">
        <v>27</v>
      </c>
      <c r="I9" s="120"/>
      <c r="J9" s="121">
        <v>27</v>
      </c>
      <c r="K9" s="122"/>
      <c r="L9" s="123"/>
      <c r="M9" s="124"/>
      <c r="N9" s="124"/>
      <c r="O9" s="125"/>
      <c r="P9" s="125"/>
      <c r="Q9" s="125">
        <v>21</v>
      </c>
      <c r="R9" s="125"/>
      <c r="S9" s="125"/>
      <c r="T9" s="126"/>
      <c r="U9" s="127"/>
      <c r="V9" s="115"/>
      <c r="W9" s="128"/>
      <c r="X9" s="129"/>
      <c r="Y9" s="115"/>
      <c r="Z9" s="115">
        <v>21</v>
      </c>
      <c r="AA9" s="115"/>
      <c r="AB9" s="115"/>
      <c r="AC9" s="129">
        <v>24</v>
      </c>
      <c r="AD9" s="127">
        <v>104</v>
      </c>
      <c r="AE9" s="385">
        <v>75</v>
      </c>
      <c r="AF9" s="328">
        <f t="shared" si="0"/>
        <v>404</v>
      </c>
    </row>
    <row r="10" spans="1:42" x14ac:dyDescent="0.2">
      <c r="A10" s="62" t="s">
        <v>59</v>
      </c>
      <c r="B10" s="224">
        <v>100</v>
      </c>
      <c r="C10" s="119"/>
      <c r="D10" s="120"/>
      <c r="E10" s="120"/>
      <c r="F10" s="120">
        <v>24</v>
      </c>
      <c r="G10" s="120"/>
      <c r="H10" s="120">
        <v>24</v>
      </c>
      <c r="I10" s="120"/>
      <c r="J10" s="121"/>
      <c r="K10" s="122"/>
      <c r="L10" s="123"/>
      <c r="M10" s="124"/>
      <c r="N10" s="124"/>
      <c r="O10" s="125"/>
      <c r="P10" s="125"/>
      <c r="Q10" s="125">
        <v>15</v>
      </c>
      <c r="R10" s="125"/>
      <c r="S10" s="125"/>
      <c r="T10" s="126"/>
      <c r="U10" s="127"/>
      <c r="V10" s="115"/>
      <c r="W10" s="128"/>
      <c r="X10" s="129"/>
      <c r="Y10" s="115"/>
      <c r="Z10" s="115">
        <v>24</v>
      </c>
      <c r="AA10" s="115"/>
      <c r="AB10" s="115"/>
      <c r="AC10" s="129">
        <v>28.5</v>
      </c>
      <c r="AD10" s="127">
        <v>94</v>
      </c>
      <c r="AE10" s="385">
        <v>58.5</v>
      </c>
      <c r="AF10" s="328">
        <f t="shared" si="0"/>
        <v>368</v>
      </c>
    </row>
    <row r="11" spans="1:42" x14ac:dyDescent="0.2">
      <c r="A11" s="62" t="s">
        <v>65</v>
      </c>
      <c r="B11" s="224">
        <v>110</v>
      </c>
      <c r="C11" s="119"/>
      <c r="D11" s="120"/>
      <c r="E11" s="120"/>
      <c r="F11" s="120"/>
      <c r="G11" s="120"/>
      <c r="H11" s="120">
        <v>9</v>
      </c>
      <c r="I11" s="120"/>
      <c r="J11" s="121"/>
      <c r="K11" s="122"/>
      <c r="L11" s="123"/>
      <c r="M11" s="124"/>
      <c r="N11" s="124"/>
      <c r="O11" s="125"/>
      <c r="P11" s="125"/>
      <c r="Q11" s="125"/>
      <c r="R11" s="125"/>
      <c r="S11" s="125"/>
      <c r="T11" s="126"/>
      <c r="U11" s="127"/>
      <c r="V11" s="115"/>
      <c r="W11" s="128"/>
      <c r="X11" s="129"/>
      <c r="Y11" s="115">
        <v>27</v>
      </c>
      <c r="Z11" s="115">
        <v>9</v>
      </c>
      <c r="AA11" s="115">
        <v>30</v>
      </c>
      <c r="AB11" s="115"/>
      <c r="AC11" s="129"/>
      <c r="AD11" s="127">
        <v>72</v>
      </c>
      <c r="AE11" s="385">
        <v>48</v>
      </c>
      <c r="AF11" s="328">
        <f t="shared" si="0"/>
        <v>305</v>
      </c>
    </row>
    <row r="12" spans="1:42" x14ac:dyDescent="0.2">
      <c r="A12" s="62" t="s">
        <v>53</v>
      </c>
      <c r="B12" s="224">
        <v>95</v>
      </c>
      <c r="C12" s="119"/>
      <c r="D12" s="120"/>
      <c r="E12" s="120"/>
      <c r="F12" s="120"/>
      <c r="G12" s="120"/>
      <c r="H12" s="120">
        <v>21</v>
      </c>
      <c r="I12" s="120"/>
      <c r="J12" s="121"/>
      <c r="K12" s="122"/>
      <c r="L12" s="123"/>
      <c r="M12" s="124"/>
      <c r="N12" s="124"/>
      <c r="O12" s="125"/>
      <c r="P12" s="125">
        <v>30</v>
      </c>
      <c r="Q12" s="125">
        <v>18</v>
      </c>
      <c r="R12" s="125"/>
      <c r="S12" s="125"/>
      <c r="T12" s="126"/>
      <c r="U12" s="127"/>
      <c r="V12" s="115"/>
      <c r="W12" s="128"/>
      <c r="X12" s="129"/>
      <c r="Y12" s="115"/>
      <c r="Z12" s="115">
        <v>30</v>
      </c>
      <c r="AA12" s="115"/>
      <c r="AB12" s="115"/>
      <c r="AC12" s="129"/>
      <c r="AD12" s="127">
        <v>66</v>
      </c>
      <c r="AE12" s="385">
        <v>49.5</v>
      </c>
      <c r="AF12" s="328">
        <f>SUM(B12:AD12)</f>
        <v>260</v>
      </c>
    </row>
    <row r="13" spans="1:42" x14ac:dyDescent="0.2">
      <c r="A13" s="377" t="s">
        <v>60</v>
      </c>
      <c r="B13" s="224">
        <v>90</v>
      </c>
      <c r="C13" s="119"/>
      <c r="D13" s="120"/>
      <c r="E13" s="120"/>
      <c r="F13" s="120"/>
      <c r="G13" s="120"/>
      <c r="H13" s="120">
        <v>6</v>
      </c>
      <c r="I13" s="120"/>
      <c r="J13" s="121"/>
      <c r="K13" s="122"/>
      <c r="L13" s="123"/>
      <c r="M13" s="124"/>
      <c r="N13" s="124"/>
      <c r="O13" s="125"/>
      <c r="P13" s="125"/>
      <c r="Q13" s="125">
        <v>24</v>
      </c>
      <c r="R13" s="125"/>
      <c r="S13" s="125"/>
      <c r="T13" s="126"/>
      <c r="U13" s="127"/>
      <c r="V13" s="115"/>
      <c r="W13" s="128"/>
      <c r="X13" s="129"/>
      <c r="Y13" s="115"/>
      <c r="Z13" s="115">
        <v>15</v>
      </c>
      <c r="AA13" s="115">
        <v>27</v>
      </c>
      <c r="AB13" s="115"/>
      <c r="AC13" s="129"/>
      <c r="AD13" s="127">
        <v>44</v>
      </c>
      <c r="AE13" s="385">
        <v>30</v>
      </c>
      <c r="AF13" s="328">
        <f>SUM(B13:AE13)</f>
        <v>236</v>
      </c>
    </row>
    <row r="14" spans="1:42" x14ac:dyDescent="0.2">
      <c r="A14" s="377" t="s">
        <v>63</v>
      </c>
      <c r="B14" s="224">
        <v>115</v>
      </c>
      <c r="C14" s="119"/>
      <c r="D14" s="120"/>
      <c r="E14" s="120"/>
      <c r="F14" s="120"/>
      <c r="G14" s="120"/>
      <c r="H14" s="120"/>
      <c r="I14" s="120"/>
      <c r="J14" s="121"/>
      <c r="K14" s="122"/>
      <c r="L14" s="123"/>
      <c r="M14" s="124"/>
      <c r="N14" s="124">
        <v>30</v>
      </c>
      <c r="O14" s="125"/>
      <c r="P14" s="125"/>
      <c r="Q14" s="125">
        <v>12</v>
      </c>
      <c r="R14" s="125"/>
      <c r="S14" s="125"/>
      <c r="T14" s="126"/>
      <c r="U14" s="127"/>
      <c r="V14" s="115"/>
      <c r="W14" s="128"/>
      <c r="X14" s="129"/>
      <c r="Y14" s="115"/>
      <c r="Z14" s="115">
        <v>6</v>
      </c>
      <c r="AA14" s="115"/>
      <c r="AB14" s="115"/>
      <c r="AC14" s="129"/>
      <c r="AD14" s="127">
        <v>64</v>
      </c>
      <c r="AE14" s="385">
        <v>51</v>
      </c>
      <c r="AF14" s="328">
        <f t="shared" ref="AF14:AF19" si="1">SUM(B14:AD14)</f>
        <v>227</v>
      </c>
    </row>
    <row r="15" spans="1:42" x14ac:dyDescent="0.2">
      <c r="A15" s="375"/>
      <c r="B15" s="49"/>
      <c r="C15" s="119"/>
      <c r="D15" s="120"/>
      <c r="E15" s="120"/>
      <c r="F15" s="120"/>
      <c r="G15" s="120"/>
      <c r="H15" s="120"/>
      <c r="I15" s="120"/>
      <c r="J15" s="121"/>
      <c r="K15" s="122"/>
      <c r="L15" s="123"/>
      <c r="M15" s="124"/>
      <c r="N15" s="124"/>
      <c r="O15" s="125"/>
      <c r="P15" s="125"/>
      <c r="Q15" s="125"/>
      <c r="R15" s="125"/>
      <c r="S15" s="125"/>
      <c r="T15" s="126"/>
      <c r="U15" s="127"/>
      <c r="V15" s="115"/>
      <c r="W15" s="128"/>
      <c r="X15" s="129"/>
      <c r="Y15" s="115"/>
      <c r="Z15" s="115"/>
      <c r="AA15" s="115"/>
      <c r="AB15" s="115"/>
      <c r="AC15" s="129"/>
      <c r="AD15" s="127"/>
      <c r="AE15" s="385"/>
      <c r="AF15" s="328">
        <f t="shared" si="1"/>
        <v>0</v>
      </c>
    </row>
    <row r="16" spans="1:42" x14ac:dyDescent="0.2">
      <c r="A16" s="62"/>
      <c r="B16" s="224"/>
      <c r="C16" s="119"/>
      <c r="D16" s="120"/>
      <c r="E16" s="120"/>
      <c r="F16" s="120"/>
      <c r="G16" s="120"/>
      <c r="H16" s="120"/>
      <c r="I16" s="120"/>
      <c r="J16" s="121"/>
      <c r="K16" s="122"/>
      <c r="L16" s="123"/>
      <c r="M16" s="124"/>
      <c r="N16" s="124"/>
      <c r="O16" s="125"/>
      <c r="P16" s="125"/>
      <c r="Q16" s="125"/>
      <c r="R16" s="125"/>
      <c r="S16" s="125"/>
      <c r="T16" s="126"/>
      <c r="U16" s="127"/>
      <c r="V16" s="115"/>
      <c r="W16" s="128"/>
      <c r="X16" s="129"/>
      <c r="Y16" s="115"/>
      <c r="Z16" s="115"/>
      <c r="AA16" s="115"/>
      <c r="AB16" s="115"/>
      <c r="AC16" s="129"/>
      <c r="AD16" s="127"/>
      <c r="AE16" s="385"/>
      <c r="AF16" s="328">
        <f t="shared" si="1"/>
        <v>0</v>
      </c>
    </row>
    <row r="17" spans="1:32" x14ac:dyDescent="0.2">
      <c r="A17" s="45"/>
      <c r="B17" s="49"/>
      <c r="C17" s="119"/>
      <c r="D17" s="120"/>
      <c r="E17" s="120"/>
      <c r="F17" s="120"/>
      <c r="G17" s="120"/>
      <c r="H17" s="120"/>
      <c r="I17" s="120"/>
      <c r="J17" s="121"/>
      <c r="K17" s="122"/>
      <c r="L17" s="123"/>
      <c r="M17" s="124"/>
      <c r="N17" s="124"/>
      <c r="O17" s="125"/>
      <c r="P17" s="125"/>
      <c r="Q17" s="125"/>
      <c r="R17" s="125"/>
      <c r="S17" s="125"/>
      <c r="T17" s="126"/>
      <c r="U17" s="127"/>
      <c r="V17" s="115"/>
      <c r="W17" s="128"/>
      <c r="X17" s="129"/>
      <c r="Y17" s="115"/>
      <c r="Z17" s="115"/>
      <c r="AA17" s="115"/>
      <c r="AB17" s="115"/>
      <c r="AC17" s="129"/>
      <c r="AD17" s="127"/>
      <c r="AE17" s="385"/>
      <c r="AF17" s="328">
        <f t="shared" si="1"/>
        <v>0</v>
      </c>
    </row>
    <row r="18" spans="1:32" x14ac:dyDescent="0.2">
      <c r="A18" s="45"/>
      <c r="B18" s="49"/>
      <c r="C18" s="119"/>
      <c r="D18" s="130"/>
      <c r="E18" s="130"/>
      <c r="F18" s="130"/>
      <c r="G18" s="130"/>
      <c r="H18" s="130"/>
      <c r="I18" s="130"/>
      <c r="J18" s="131"/>
      <c r="K18" s="132"/>
      <c r="L18" s="133"/>
      <c r="M18" s="134"/>
      <c r="N18" s="134"/>
      <c r="O18" s="135"/>
      <c r="P18" s="135"/>
      <c r="Q18" s="135"/>
      <c r="R18" s="135"/>
      <c r="S18" s="135"/>
      <c r="T18" s="136"/>
      <c r="U18" s="137"/>
      <c r="V18" s="138"/>
      <c r="W18" s="139"/>
      <c r="X18" s="139"/>
      <c r="Y18" s="138"/>
      <c r="Z18" s="138"/>
      <c r="AA18" s="138"/>
      <c r="AB18" s="138"/>
      <c r="AC18" s="140"/>
      <c r="AD18" s="329"/>
      <c r="AE18" s="386"/>
      <c r="AF18" s="328">
        <f t="shared" si="1"/>
        <v>0</v>
      </c>
    </row>
    <row r="19" spans="1:32" ht="13.5" thickBot="1" x14ac:dyDescent="0.25">
      <c r="A19" s="141"/>
      <c r="B19" s="142"/>
      <c r="C19" s="366"/>
      <c r="D19" s="249"/>
      <c r="E19" s="249"/>
      <c r="F19" s="249"/>
      <c r="G19" s="249"/>
      <c r="H19" s="249"/>
      <c r="I19" s="249"/>
      <c r="J19" s="250"/>
      <c r="K19" s="251"/>
      <c r="L19" s="245"/>
      <c r="M19" s="246"/>
      <c r="N19" s="246"/>
      <c r="O19" s="247"/>
      <c r="P19" s="247"/>
      <c r="Q19" s="247"/>
      <c r="R19" s="247"/>
      <c r="S19" s="247"/>
      <c r="T19" s="248"/>
      <c r="U19" s="241"/>
      <c r="V19" s="242"/>
      <c r="W19" s="243"/>
      <c r="X19" s="243"/>
      <c r="Y19" s="242"/>
      <c r="Z19" s="242"/>
      <c r="AA19" s="242"/>
      <c r="AB19" s="242"/>
      <c r="AC19" s="244"/>
      <c r="AD19" s="330"/>
      <c r="AE19" s="387"/>
      <c r="AF19" s="331">
        <f t="shared" si="1"/>
        <v>0</v>
      </c>
    </row>
    <row r="20" spans="1:32" s="15" customFormat="1" x14ac:dyDescent="0.2">
      <c r="B20" s="150"/>
      <c r="C20" s="367"/>
    </row>
    <row r="21" spans="1:32" s="15" customFormat="1" x14ac:dyDescent="0.2">
      <c r="B21" s="150"/>
      <c r="C21" s="367"/>
    </row>
    <row r="22" spans="1:32" s="15" customFormat="1" ht="15.75" thickBot="1" x14ac:dyDescent="0.3">
      <c r="A22" s="388" t="s">
        <v>56</v>
      </c>
      <c r="B22" s="388"/>
      <c r="C22" s="388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  <c r="P22" s="388"/>
      <c r="Q22" s="388"/>
      <c r="R22" s="388"/>
      <c r="S22" s="388"/>
      <c r="T22" s="388"/>
      <c r="U22" s="388"/>
      <c r="V22" s="388"/>
      <c r="W22" s="388"/>
      <c r="X22" s="388"/>
      <c r="Y22" s="388"/>
      <c r="Z22" s="388"/>
      <c r="AA22" s="388"/>
      <c r="AB22" s="388"/>
      <c r="AC22" s="388"/>
      <c r="AD22" s="388"/>
      <c r="AE22" s="376"/>
      <c r="AF22" s="3"/>
    </row>
    <row r="23" spans="1:32" s="15" customFormat="1" ht="15.75" thickBot="1" x14ac:dyDescent="0.3">
      <c r="A23" s="12" t="s">
        <v>37</v>
      </c>
      <c r="B23" s="31"/>
      <c r="C23" s="364" t="s">
        <v>10</v>
      </c>
      <c r="D23" s="23"/>
      <c r="E23" s="23"/>
      <c r="F23" s="23"/>
      <c r="G23" s="23"/>
      <c r="H23" s="23"/>
      <c r="I23" s="23"/>
      <c r="J23" s="23"/>
      <c r="K23" s="24"/>
      <c r="L23" s="23"/>
      <c r="M23" s="92" t="s">
        <v>23</v>
      </c>
      <c r="N23" s="93"/>
      <c r="O23" s="93"/>
      <c r="P23" s="23"/>
      <c r="Q23" s="23"/>
      <c r="R23" s="23"/>
      <c r="S23" s="23"/>
      <c r="T23" s="23"/>
      <c r="U23" s="24"/>
      <c r="V23" s="92"/>
      <c r="W23" s="336"/>
      <c r="X23" s="332"/>
      <c r="Y23" s="332"/>
      <c r="Z23" s="332"/>
      <c r="AA23" s="6"/>
      <c r="AB23" s="6"/>
      <c r="AC23" s="6"/>
      <c r="AD23" s="6"/>
      <c r="AE23" s="6"/>
      <c r="AF23" s="6"/>
    </row>
    <row r="24" spans="1:32" s="15" customFormat="1" x14ac:dyDescent="0.2">
      <c r="A24" s="46" t="s">
        <v>36</v>
      </c>
      <c r="B24" s="91" t="s">
        <v>0</v>
      </c>
      <c r="C24" s="365" t="s">
        <v>39</v>
      </c>
      <c r="D24" s="4" t="s">
        <v>40</v>
      </c>
      <c r="E24" s="4" t="s">
        <v>19</v>
      </c>
      <c r="F24" s="4" t="s">
        <v>24</v>
      </c>
      <c r="G24" s="4" t="s">
        <v>17</v>
      </c>
      <c r="H24" s="4" t="s">
        <v>27</v>
      </c>
      <c r="I24" s="4" t="s">
        <v>18</v>
      </c>
      <c r="J24" s="90" t="s">
        <v>45</v>
      </c>
      <c r="K24" s="47" t="s">
        <v>25</v>
      </c>
      <c r="L24" s="152" t="s">
        <v>48</v>
      </c>
      <c r="M24" s="48" t="s">
        <v>39</v>
      </c>
      <c r="N24" s="42" t="s">
        <v>40</v>
      </c>
      <c r="O24" s="42" t="s">
        <v>19</v>
      </c>
      <c r="P24" s="4" t="s">
        <v>24</v>
      </c>
      <c r="Q24" s="4" t="s">
        <v>17</v>
      </c>
      <c r="R24" s="4" t="s">
        <v>27</v>
      </c>
      <c r="S24" s="4" t="s">
        <v>45</v>
      </c>
      <c r="T24" s="4" t="s">
        <v>18</v>
      </c>
      <c r="U24" s="47" t="s">
        <v>25</v>
      </c>
      <c r="V24" s="212" t="s">
        <v>48</v>
      </c>
      <c r="W24" s="227"/>
      <c r="X24" s="22"/>
      <c r="Y24" s="22"/>
      <c r="Z24" s="22"/>
      <c r="AA24" s="22"/>
      <c r="AB24" s="22"/>
      <c r="AC24" s="22"/>
      <c r="AD24" s="22"/>
      <c r="AE24" s="22"/>
      <c r="AF24" s="22"/>
    </row>
    <row r="25" spans="1:32" s="15" customFormat="1" x14ac:dyDescent="0.2">
      <c r="A25" s="22"/>
      <c r="B25" s="91"/>
      <c r="C25" s="94"/>
      <c r="D25" s="95"/>
      <c r="E25" s="95"/>
      <c r="F25" s="95"/>
      <c r="G25" s="95"/>
      <c r="H25" s="95"/>
      <c r="I25" s="95"/>
      <c r="J25" s="96"/>
      <c r="K25" s="97"/>
      <c r="L25" s="153"/>
      <c r="M25" s="98"/>
      <c r="N25" s="99"/>
      <c r="O25" s="99"/>
      <c r="P25" s="100"/>
      <c r="Q25" s="100"/>
      <c r="R25" s="100"/>
      <c r="S25" s="100"/>
      <c r="T25" s="100"/>
      <c r="U25" s="101"/>
      <c r="V25" s="102"/>
      <c r="W25" s="337"/>
      <c r="X25" s="338"/>
      <c r="Y25" s="338"/>
      <c r="Z25" s="338"/>
      <c r="AA25" s="338"/>
      <c r="AB25" s="338"/>
      <c r="AC25" s="338"/>
      <c r="AD25" s="338"/>
      <c r="AE25" s="338"/>
      <c r="AF25" s="46"/>
    </row>
    <row r="26" spans="1:32" s="15" customFormat="1" x14ac:dyDescent="0.2">
      <c r="A26" s="62" t="s">
        <v>52</v>
      </c>
      <c r="B26" s="300">
        <v>120</v>
      </c>
      <c r="C26" s="106"/>
      <c r="D26" s="107"/>
      <c r="E26" s="107"/>
      <c r="F26" s="107">
        <v>40</v>
      </c>
      <c r="G26" s="107">
        <v>40</v>
      </c>
      <c r="H26" s="107">
        <v>40</v>
      </c>
      <c r="I26" s="107">
        <v>40</v>
      </c>
      <c r="J26" s="108">
        <v>40</v>
      </c>
      <c r="K26" s="109"/>
      <c r="L26" s="154">
        <f>SUM(C26:K26)</f>
        <v>200</v>
      </c>
      <c r="M26" s="110"/>
      <c r="N26" s="111"/>
      <c r="O26" s="111"/>
      <c r="P26" s="112">
        <v>30</v>
      </c>
      <c r="Q26" s="112">
        <v>30</v>
      </c>
      <c r="R26" s="112">
        <v>30</v>
      </c>
      <c r="S26" s="112">
        <v>30</v>
      </c>
      <c r="T26" s="112">
        <v>30</v>
      </c>
      <c r="U26" s="113"/>
      <c r="V26" s="114">
        <f>SUM(M26:U26)</f>
        <v>150</v>
      </c>
      <c r="W26" s="339"/>
      <c r="X26" s="340"/>
      <c r="Y26" s="340"/>
      <c r="Z26" s="340"/>
      <c r="AA26" s="340"/>
      <c r="AB26" s="340"/>
      <c r="AC26" s="340"/>
      <c r="AD26" s="340"/>
      <c r="AE26" s="340"/>
      <c r="AF26" s="333"/>
    </row>
    <row r="27" spans="1:32" s="15" customFormat="1" x14ac:dyDescent="0.2">
      <c r="A27" s="62" t="s">
        <v>64</v>
      </c>
      <c r="B27" s="224">
        <v>120</v>
      </c>
      <c r="C27" s="119"/>
      <c r="D27" s="120"/>
      <c r="E27" s="120"/>
      <c r="F27" s="120">
        <v>24</v>
      </c>
      <c r="G27" s="120"/>
      <c r="H27" s="120">
        <v>16</v>
      </c>
      <c r="I27" s="120"/>
      <c r="J27" s="121">
        <v>28</v>
      </c>
      <c r="K27" s="122">
        <v>40</v>
      </c>
      <c r="L27" s="154">
        <f>SUM(C27:K27)</f>
        <v>108</v>
      </c>
      <c r="M27" s="123"/>
      <c r="N27" s="124"/>
      <c r="O27" s="124"/>
      <c r="P27" s="125">
        <v>21</v>
      </c>
      <c r="Q27" s="125"/>
      <c r="R27" s="125">
        <v>18</v>
      </c>
      <c r="S27" s="125">
        <v>24</v>
      </c>
      <c r="T27" s="125"/>
      <c r="U27" s="126">
        <v>30</v>
      </c>
      <c r="V27" s="114">
        <f t="shared" ref="V27:V47" si="2">SUM(M27:U27)</f>
        <v>93</v>
      </c>
      <c r="W27" s="339"/>
      <c r="X27" s="340"/>
      <c r="Y27" s="340"/>
      <c r="Z27" s="340"/>
      <c r="AA27" s="340"/>
      <c r="AB27" s="340"/>
      <c r="AC27" s="340"/>
      <c r="AD27" s="340"/>
      <c r="AE27" s="340"/>
      <c r="AF27" s="334"/>
    </row>
    <row r="28" spans="1:32" s="15" customFormat="1" x14ac:dyDescent="0.2">
      <c r="A28" s="45" t="s">
        <v>50</v>
      </c>
      <c r="B28" s="49">
        <v>115</v>
      </c>
      <c r="C28" s="119">
        <v>40</v>
      </c>
      <c r="D28" s="120"/>
      <c r="E28" s="120"/>
      <c r="F28" s="120">
        <v>36</v>
      </c>
      <c r="G28" s="120">
        <v>36</v>
      </c>
      <c r="H28" s="120">
        <v>24</v>
      </c>
      <c r="I28" s="120"/>
      <c r="J28" s="121"/>
      <c r="K28" s="122">
        <v>24</v>
      </c>
      <c r="L28" s="154">
        <f t="shared" ref="L28:L46" si="3">SUM(C28:K28)</f>
        <v>160</v>
      </c>
      <c r="M28" s="123">
        <v>30</v>
      </c>
      <c r="N28" s="124"/>
      <c r="O28" s="124"/>
      <c r="P28" s="125">
        <v>27</v>
      </c>
      <c r="Q28" s="125">
        <v>27</v>
      </c>
      <c r="R28" s="125">
        <v>15</v>
      </c>
      <c r="S28" s="125"/>
      <c r="T28" s="125"/>
      <c r="U28" s="126">
        <v>24</v>
      </c>
      <c r="V28" s="114">
        <f t="shared" si="2"/>
        <v>123</v>
      </c>
      <c r="W28" s="339"/>
      <c r="X28" s="340"/>
      <c r="Y28" s="340"/>
      <c r="Z28" s="340"/>
      <c r="AA28" s="340"/>
      <c r="AB28" s="340"/>
      <c r="AC28" s="340"/>
      <c r="AD28" s="340"/>
      <c r="AE28" s="340"/>
      <c r="AF28" s="334"/>
    </row>
    <row r="29" spans="1:32" s="15" customFormat="1" x14ac:dyDescent="0.2">
      <c r="A29" s="62" t="s">
        <v>63</v>
      </c>
      <c r="B29" s="224">
        <v>115</v>
      </c>
      <c r="C29" s="119"/>
      <c r="D29" s="120"/>
      <c r="E29" s="120">
        <v>40</v>
      </c>
      <c r="F29" s="120"/>
      <c r="G29" s="120"/>
      <c r="H29" s="120">
        <v>4</v>
      </c>
      <c r="I29" s="120"/>
      <c r="J29" s="121">
        <v>20</v>
      </c>
      <c r="K29" s="122"/>
      <c r="L29" s="154">
        <f t="shared" si="3"/>
        <v>64</v>
      </c>
      <c r="M29" s="123"/>
      <c r="N29" s="124"/>
      <c r="O29" s="124">
        <v>30</v>
      </c>
      <c r="P29" s="125"/>
      <c r="Q29" s="125"/>
      <c r="R29" s="125">
        <v>6</v>
      </c>
      <c r="S29" s="125">
        <v>15</v>
      </c>
      <c r="T29" s="125"/>
      <c r="U29" s="126"/>
      <c r="V29" s="114">
        <f t="shared" si="2"/>
        <v>51</v>
      </c>
      <c r="W29" s="339"/>
      <c r="X29" s="340"/>
      <c r="Y29" s="340"/>
      <c r="Z29" s="340"/>
      <c r="AA29" s="340"/>
      <c r="AB29" s="340"/>
      <c r="AC29" s="340"/>
      <c r="AD29" s="340"/>
      <c r="AE29" s="340"/>
      <c r="AF29" s="334"/>
    </row>
    <row r="30" spans="1:32" s="15" customFormat="1" x14ac:dyDescent="0.2">
      <c r="A30" s="62" t="s">
        <v>57</v>
      </c>
      <c r="B30" s="224">
        <v>110</v>
      </c>
      <c r="C30" s="119">
        <v>36</v>
      </c>
      <c r="D30" s="120"/>
      <c r="E30" s="120"/>
      <c r="F30" s="120">
        <v>32</v>
      </c>
      <c r="G30" s="120"/>
      <c r="H30" s="120">
        <v>12</v>
      </c>
      <c r="I30" s="120"/>
      <c r="J30" s="121"/>
      <c r="K30" s="122">
        <v>28</v>
      </c>
      <c r="L30" s="154">
        <f t="shared" si="3"/>
        <v>108</v>
      </c>
      <c r="M30" s="123">
        <v>27</v>
      </c>
      <c r="N30" s="124"/>
      <c r="O30" s="124"/>
      <c r="P30" s="125">
        <v>24</v>
      </c>
      <c r="Q30" s="125"/>
      <c r="R30" s="125">
        <v>9</v>
      </c>
      <c r="S30" s="125"/>
      <c r="T30" s="125"/>
      <c r="U30" s="126">
        <v>27</v>
      </c>
      <c r="V30" s="114">
        <f t="shared" si="2"/>
        <v>87</v>
      </c>
      <c r="W30" s="339"/>
      <c r="X30" s="340"/>
      <c r="Y30" s="340"/>
      <c r="Z30" s="340"/>
      <c r="AA30" s="340"/>
      <c r="AB30" s="340"/>
      <c r="AC30" s="340"/>
      <c r="AD30" s="340"/>
      <c r="AE30" s="340"/>
      <c r="AF30" s="335"/>
    </row>
    <row r="31" spans="1:32" s="15" customFormat="1" x14ac:dyDescent="0.2">
      <c r="A31" s="62" t="s">
        <v>65</v>
      </c>
      <c r="B31" s="224">
        <v>110</v>
      </c>
      <c r="C31" s="119"/>
      <c r="D31" s="120"/>
      <c r="E31" s="120"/>
      <c r="F31" s="120"/>
      <c r="G31" s="120">
        <v>32</v>
      </c>
      <c r="H31" s="120">
        <v>8</v>
      </c>
      <c r="I31" s="120"/>
      <c r="J31" s="121">
        <v>32</v>
      </c>
      <c r="K31" s="122"/>
      <c r="L31" s="154">
        <f t="shared" si="3"/>
        <v>72</v>
      </c>
      <c r="M31" s="123"/>
      <c r="N31" s="124"/>
      <c r="O31" s="124"/>
      <c r="P31" s="125"/>
      <c r="Q31" s="125">
        <v>24</v>
      </c>
      <c r="R31" s="125">
        <v>3</v>
      </c>
      <c r="S31" s="125">
        <v>21</v>
      </c>
      <c r="T31" s="125"/>
      <c r="U31" s="126"/>
      <c r="V31" s="114">
        <f t="shared" si="2"/>
        <v>48</v>
      </c>
      <c r="W31" s="339"/>
      <c r="X31" s="340"/>
      <c r="Y31" s="340"/>
      <c r="Z31" s="340"/>
      <c r="AA31" s="340"/>
      <c r="AB31" s="340"/>
      <c r="AC31" s="340"/>
      <c r="AD31" s="340"/>
      <c r="AE31" s="340"/>
      <c r="AF31" s="334"/>
    </row>
    <row r="32" spans="1:32" s="15" customFormat="1" x14ac:dyDescent="0.2">
      <c r="A32" s="45" t="s">
        <v>58</v>
      </c>
      <c r="B32" s="49">
        <v>105</v>
      </c>
      <c r="C32" s="119"/>
      <c r="D32" s="120"/>
      <c r="E32" s="120"/>
      <c r="F32" s="120"/>
      <c r="G32" s="120"/>
      <c r="H32" s="120">
        <v>36</v>
      </c>
      <c r="I32" s="120"/>
      <c r="J32" s="121">
        <v>36</v>
      </c>
      <c r="K32" s="122">
        <v>32</v>
      </c>
      <c r="L32" s="154">
        <f t="shared" si="3"/>
        <v>104</v>
      </c>
      <c r="M32" s="123"/>
      <c r="N32" s="124"/>
      <c r="O32" s="124"/>
      <c r="P32" s="125"/>
      <c r="Q32" s="125"/>
      <c r="R32" s="125">
        <v>27</v>
      </c>
      <c r="S32" s="125">
        <v>27</v>
      </c>
      <c r="T32" s="125"/>
      <c r="U32" s="126">
        <v>21</v>
      </c>
      <c r="V32" s="114">
        <f t="shared" si="2"/>
        <v>75</v>
      </c>
      <c r="W32" s="339"/>
      <c r="X32" s="340"/>
      <c r="Y32" s="340"/>
      <c r="Z32" s="340"/>
      <c r="AA32" s="340"/>
      <c r="AB32" s="340"/>
      <c r="AC32" s="340"/>
      <c r="AD32" s="340"/>
      <c r="AE32" s="340"/>
      <c r="AF32" s="334"/>
    </row>
    <row r="33" spans="1:32" s="15" customFormat="1" x14ac:dyDescent="0.2">
      <c r="A33" s="62" t="s">
        <v>59</v>
      </c>
      <c r="B33" s="224">
        <v>100</v>
      </c>
      <c r="C33" s="119"/>
      <c r="D33" s="120"/>
      <c r="E33" s="120"/>
      <c r="F33" s="120">
        <v>28</v>
      </c>
      <c r="G33" s="120"/>
      <c r="H33" s="120">
        <v>30</v>
      </c>
      <c r="I33" s="120"/>
      <c r="J33" s="121"/>
      <c r="K33" s="122">
        <v>36</v>
      </c>
      <c r="L33" s="154">
        <f t="shared" si="3"/>
        <v>94</v>
      </c>
      <c r="M33" s="123"/>
      <c r="N33" s="124"/>
      <c r="O33" s="124"/>
      <c r="P33" s="125">
        <v>18</v>
      </c>
      <c r="Q33" s="125"/>
      <c r="R33" s="125">
        <v>22.5</v>
      </c>
      <c r="S33" s="125"/>
      <c r="T33" s="125"/>
      <c r="U33" s="126">
        <v>18</v>
      </c>
      <c r="V33" s="114">
        <f t="shared" si="2"/>
        <v>58.5</v>
      </c>
      <c r="W33" s="339"/>
      <c r="X33" s="340"/>
      <c r="Y33" s="340"/>
      <c r="Z33" s="340"/>
      <c r="AA33" s="340"/>
      <c r="AB33" s="340"/>
      <c r="AC33" s="340"/>
      <c r="AD33" s="340"/>
      <c r="AE33" s="340"/>
      <c r="AF33" s="334"/>
    </row>
    <row r="34" spans="1:32" s="15" customFormat="1" x14ac:dyDescent="0.2">
      <c r="A34" s="62" t="s">
        <v>53</v>
      </c>
      <c r="B34" s="224">
        <v>95</v>
      </c>
      <c r="C34" s="119"/>
      <c r="D34" s="120"/>
      <c r="E34" s="120"/>
      <c r="F34" s="120"/>
      <c r="G34" s="120">
        <v>36</v>
      </c>
      <c r="H34" s="120">
        <v>30</v>
      </c>
      <c r="I34" s="120"/>
      <c r="J34" s="121"/>
      <c r="K34" s="122"/>
      <c r="L34" s="154">
        <f t="shared" si="3"/>
        <v>66</v>
      </c>
      <c r="M34" s="123"/>
      <c r="N34" s="124"/>
      <c r="O34" s="124"/>
      <c r="P34" s="125"/>
      <c r="Q34" s="125">
        <v>27</v>
      </c>
      <c r="R34" s="125">
        <v>22.5</v>
      </c>
      <c r="S34" s="125"/>
      <c r="T34" s="125"/>
      <c r="U34" s="126"/>
      <c r="V34" s="114">
        <f t="shared" si="2"/>
        <v>49.5</v>
      </c>
      <c r="W34" s="339"/>
      <c r="X34" s="340"/>
      <c r="Y34" s="340"/>
      <c r="Z34" s="340"/>
      <c r="AA34" s="340"/>
      <c r="AB34" s="340"/>
      <c r="AC34" s="340"/>
      <c r="AD34" s="340"/>
      <c r="AE34" s="340"/>
      <c r="AF34" s="334"/>
    </row>
    <row r="35" spans="1:32" s="15" customFormat="1" x14ac:dyDescent="0.2">
      <c r="A35" s="62" t="s">
        <v>60</v>
      </c>
      <c r="B35" s="224">
        <v>90</v>
      </c>
      <c r="C35" s="119"/>
      <c r="D35" s="120"/>
      <c r="E35" s="120"/>
      <c r="F35" s="120"/>
      <c r="G35" s="120"/>
      <c r="H35" s="120">
        <v>20</v>
      </c>
      <c r="I35" s="120"/>
      <c r="J35" s="121">
        <v>24</v>
      </c>
      <c r="K35" s="122"/>
      <c r="L35" s="154">
        <f t="shared" si="3"/>
        <v>44</v>
      </c>
      <c r="M35" s="123"/>
      <c r="N35" s="124"/>
      <c r="O35" s="124"/>
      <c r="P35" s="125"/>
      <c r="Q35" s="125"/>
      <c r="R35" s="125">
        <v>12</v>
      </c>
      <c r="S35" s="125">
        <v>18</v>
      </c>
      <c r="T35" s="125"/>
      <c r="U35" s="126"/>
      <c r="V35" s="114">
        <f t="shared" si="2"/>
        <v>30</v>
      </c>
      <c r="W35" s="339"/>
      <c r="X35" s="340"/>
      <c r="Y35" s="340"/>
      <c r="Z35" s="340"/>
      <c r="AA35" s="340"/>
      <c r="AB35" s="340"/>
      <c r="AC35" s="340"/>
      <c r="AD35" s="340"/>
      <c r="AE35" s="340"/>
      <c r="AF35" s="334"/>
    </row>
    <row r="36" spans="1:32" s="15" customFormat="1" x14ac:dyDescent="0.2">
      <c r="A36" s="375"/>
      <c r="B36" s="49"/>
      <c r="C36" s="119"/>
      <c r="D36" s="120"/>
      <c r="E36" s="120"/>
      <c r="F36" s="120"/>
      <c r="G36" s="120"/>
      <c r="H36" s="120"/>
      <c r="I36" s="120"/>
      <c r="J36" s="121"/>
      <c r="K36" s="122"/>
      <c r="L36" s="154">
        <f t="shared" si="3"/>
        <v>0</v>
      </c>
      <c r="M36" s="123"/>
      <c r="N36" s="124"/>
      <c r="O36" s="124"/>
      <c r="P36" s="125"/>
      <c r="Q36" s="125"/>
      <c r="R36" s="125"/>
      <c r="S36" s="125"/>
      <c r="T36" s="125"/>
      <c r="U36" s="126"/>
      <c r="V36" s="114">
        <f t="shared" si="2"/>
        <v>0</v>
      </c>
      <c r="W36" s="339"/>
      <c r="X36" s="340"/>
      <c r="Y36" s="340"/>
      <c r="Z36" s="340"/>
      <c r="AA36" s="340"/>
      <c r="AB36" s="340"/>
      <c r="AC36" s="340"/>
      <c r="AD36" s="340"/>
      <c r="AE36" s="340"/>
      <c r="AF36" s="334"/>
    </row>
    <row r="37" spans="1:32" s="15" customFormat="1" x14ac:dyDescent="0.2">
      <c r="A37" s="62"/>
      <c r="B37" s="224"/>
      <c r="C37" s="119"/>
      <c r="D37" s="120"/>
      <c r="E37" s="120"/>
      <c r="F37" s="120"/>
      <c r="G37" s="120"/>
      <c r="H37" s="120"/>
      <c r="I37" s="120"/>
      <c r="J37" s="121"/>
      <c r="K37" s="122"/>
      <c r="L37" s="154">
        <f t="shared" si="3"/>
        <v>0</v>
      </c>
      <c r="M37" s="123"/>
      <c r="N37" s="124"/>
      <c r="O37" s="124"/>
      <c r="P37" s="125"/>
      <c r="Q37" s="125"/>
      <c r="R37" s="125"/>
      <c r="S37" s="125"/>
      <c r="T37" s="125"/>
      <c r="U37" s="126"/>
      <c r="V37" s="114">
        <f t="shared" si="2"/>
        <v>0</v>
      </c>
      <c r="W37" s="339"/>
      <c r="X37" s="340"/>
      <c r="Y37" s="340"/>
      <c r="Z37" s="340"/>
      <c r="AA37" s="340"/>
      <c r="AB37" s="340"/>
      <c r="AC37" s="340"/>
      <c r="AD37" s="340"/>
      <c r="AE37" s="340"/>
      <c r="AF37" s="334"/>
    </row>
    <row r="38" spans="1:32" s="15" customFormat="1" x14ac:dyDescent="0.2">
      <c r="A38" s="62"/>
      <c r="B38" s="224"/>
      <c r="C38" s="119"/>
      <c r="D38" s="120"/>
      <c r="E38" s="120"/>
      <c r="F38" s="120"/>
      <c r="G38" s="120"/>
      <c r="H38" s="120"/>
      <c r="I38" s="120"/>
      <c r="J38" s="121"/>
      <c r="K38" s="122"/>
      <c r="L38" s="154">
        <f t="shared" si="3"/>
        <v>0</v>
      </c>
      <c r="M38" s="123"/>
      <c r="N38" s="124"/>
      <c r="O38" s="124"/>
      <c r="P38" s="125"/>
      <c r="Q38" s="125"/>
      <c r="R38" s="125"/>
      <c r="S38" s="125"/>
      <c r="T38" s="125"/>
      <c r="U38" s="126"/>
      <c r="V38" s="114">
        <f t="shared" si="2"/>
        <v>0</v>
      </c>
      <c r="W38" s="339"/>
      <c r="X38" s="340"/>
      <c r="Y38" s="340"/>
      <c r="Z38" s="340"/>
      <c r="AA38" s="340"/>
      <c r="AB38" s="340"/>
      <c r="AC38" s="340"/>
      <c r="AD38" s="340"/>
      <c r="AE38" s="340"/>
      <c r="AF38" s="334"/>
    </row>
    <row r="39" spans="1:32" s="15" customFormat="1" x14ac:dyDescent="0.2">
      <c r="A39" s="62"/>
      <c r="B39" s="224"/>
      <c r="C39" s="119"/>
      <c r="D39" s="120"/>
      <c r="E39" s="120"/>
      <c r="F39" s="120"/>
      <c r="G39" s="120"/>
      <c r="H39" s="120"/>
      <c r="I39" s="120"/>
      <c r="J39" s="121"/>
      <c r="K39" s="122"/>
      <c r="L39" s="154">
        <f t="shared" si="3"/>
        <v>0</v>
      </c>
      <c r="M39" s="123"/>
      <c r="N39" s="124"/>
      <c r="O39" s="124"/>
      <c r="P39" s="125"/>
      <c r="Q39" s="125"/>
      <c r="R39" s="125"/>
      <c r="S39" s="125"/>
      <c r="T39" s="125"/>
      <c r="U39" s="126"/>
      <c r="V39" s="114">
        <f t="shared" si="2"/>
        <v>0</v>
      </c>
      <c r="W39" s="339"/>
      <c r="X39" s="340"/>
      <c r="Y39" s="340"/>
      <c r="Z39" s="340"/>
      <c r="AA39" s="340"/>
      <c r="AB39" s="340"/>
      <c r="AC39" s="340"/>
      <c r="AD39" s="340"/>
      <c r="AE39" s="340"/>
      <c r="AF39" s="334"/>
    </row>
    <row r="40" spans="1:32" s="15" customFormat="1" x14ac:dyDescent="0.2">
      <c r="A40" s="62"/>
      <c r="B40" s="224"/>
      <c r="C40" s="119"/>
      <c r="D40" s="120"/>
      <c r="E40" s="120"/>
      <c r="F40" s="120"/>
      <c r="G40" s="120"/>
      <c r="H40" s="120"/>
      <c r="I40" s="120"/>
      <c r="J40" s="121"/>
      <c r="K40" s="122"/>
      <c r="L40" s="154">
        <f t="shared" si="3"/>
        <v>0</v>
      </c>
      <c r="M40" s="123"/>
      <c r="N40" s="124"/>
      <c r="O40" s="124"/>
      <c r="P40" s="125"/>
      <c r="Q40" s="125"/>
      <c r="R40" s="125"/>
      <c r="S40" s="125"/>
      <c r="T40" s="125"/>
      <c r="U40" s="126"/>
      <c r="V40" s="114">
        <f t="shared" si="2"/>
        <v>0</v>
      </c>
      <c r="W40" s="339"/>
      <c r="X40" s="340"/>
      <c r="Y40" s="340"/>
      <c r="Z40" s="340"/>
      <c r="AA40" s="340"/>
      <c r="AB40" s="340"/>
      <c r="AC40" s="340"/>
      <c r="AD40" s="340"/>
      <c r="AE40" s="340"/>
      <c r="AF40" s="334"/>
    </row>
    <row r="41" spans="1:32" s="15" customFormat="1" x14ac:dyDescent="0.2">
      <c r="A41" s="45"/>
      <c r="B41" s="49"/>
      <c r="C41" s="119"/>
      <c r="D41" s="120"/>
      <c r="E41" s="120"/>
      <c r="F41" s="120"/>
      <c r="G41" s="120"/>
      <c r="H41" s="120"/>
      <c r="I41" s="120"/>
      <c r="J41" s="121"/>
      <c r="K41" s="122"/>
      <c r="L41" s="154">
        <f t="shared" si="3"/>
        <v>0</v>
      </c>
      <c r="M41" s="123"/>
      <c r="N41" s="124"/>
      <c r="O41" s="124"/>
      <c r="P41" s="125"/>
      <c r="Q41" s="125"/>
      <c r="R41" s="125"/>
      <c r="S41" s="125"/>
      <c r="T41" s="125"/>
      <c r="U41" s="126"/>
      <c r="V41" s="114">
        <f t="shared" si="2"/>
        <v>0</v>
      </c>
      <c r="W41" s="339"/>
      <c r="X41" s="340"/>
      <c r="Y41" s="340"/>
      <c r="Z41" s="340"/>
      <c r="AA41" s="340"/>
      <c r="AB41" s="340"/>
      <c r="AC41" s="340"/>
      <c r="AD41" s="340"/>
      <c r="AE41" s="340"/>
      <c r="AF41" s="334"/>
    </row>
    <row r="42" spans="1:32" s="15" customFormat="1" x14ac:dyDescent="0.2">
      <c r="A42" s="45"/>
      <c r="B42" s="49"/>
      <c r="C42" s="119"/>
      <c r="D42" s="120"/>
      <c r="E42" s="120"/>
      <c r="F42" s="120"/>
      <c r="G42" s="120"/>
      <c r="H42" s="120"/>
      <c r="I42" s="120"/>
      <c r="J42" s="121"/>
      <c r="K42" s="122"/>
      <c r="L42" s="154">
        <f t="shared" si="3"/>
        <v>0</v>
      </c>
      <c r="M42" s="123"/>
      <c r="N42" s="124"/>
      <c r="O42" s="124"/>
      <c r="P42" s="125"/>
      <c r="Q42" s="125"/>
      <c r="R42" s="125"/>
      <c r="S42" s="125"/>
      <c r="T42" s="125"/>
      <c r="U42" s="126"/>
      <c r="V42" s="114">
        <f t="shared" si="2"/>
        <v>0</v>
      </c>
      <c r="W42" s="339"/>
      <c r="X42" s="340"/>
      <c r="Y42" s="340"/>
      <c r="Z42" s="340"/>
      <c r="AA42" s="340"/>
      <c r="AB42" s="340"/>
      <c r="AC42" s="340"/>
      <c r="AD42" s="340"/>
      <c r="AE42" s="340"/>
      <c r="AF42" s="334"/>
    </row>
    <row r="43" spans="1:32" s="15" customFormat="1" x14ac:dyDescent="0.2">
      <c r="A43" s="45"/>
      <c r="B43" s="49"/>
      <c r="C43" s="119"/>
      <c r="D43" s="120"/>
      <c r="E43" s="120"/>
      <c r="F43" s="120"/>
      <c r="G43" s="120"/>
      <c r="H43" s="120"/>
      <c r="I43" s="120"/>
      <c r="J43" s="121"/>
      <c r="K43" s="122"/>
      <c r="L43" s="154">
        <f t="shared" si="3"/>
        <v>0</v>
      </c>
      <c r="M43" s="123"/>
      <c r="N43" s="124"/>
      <c r="O43" s="124"/>
      <c r="P43" s="125"/>
      <c r="Q43" s="125"/>
      <c r="R43" s="125"/>
      <c r="S43" s="125"/>
      <c r="T43" s="125"/>
      <c r="U43" s="126"/>
      <c r="V43" s="114">
        <f t="shared" si="2"/>
        <v>0</v>
      </c>
      <c r="W43" s="339"/>
      <c r="X43" s="340"/>
      <c r="Y43" s="340"/>
      <c r="Z43" s="340"/>
      <c r="AA43" s="340"/>
      <c r="AB43" s="340"/>
      <c r="AC43" s="340"/>
      <c r="AD43" s="340"/>
      <c r="AE43" s="340"/>
      <c r="AF43" s="334"/>
    </row>
    <row r="44" spans="1:32" s="15" customFormat="1" x14ac:dyDescent="0.2">
      <c r="A44" s="45"/>
      <c r="B44" s="49"/>
      <c r="C44" s="119"/>
      <c r="D44" s="120"/>
      <c r="E44" s="120"/>
      <c r="F44" s="120"/>
      <c r="G44" s="120"/>
      <c r="H44" s="120"/>
      <c r="I44" s="120"/>
      <c r="J44" s="121"/>
      <c r="K44" s="122"/>
      <c r="L44" s="154">
        <f t="shared" si="3"/>
        <v>0</v>
      </c>
      <c r="M44" s="123"/>
      <c r="N44" s="124"/>
      <c r="O44" s="124"/>
      <c r="P44" s="125"/>
      <c r="Q44" s="125"/>
      <c r="R44" s="125"/>
      <c r="S44" s="125"/>
      <c r="T44" s="125"/>
      <c r="U44" s="126"/>
      <c r="V44" s="114">
        <f t="shared" si="2"/>
        <v>0</v>
      </c>
      <c r="W44" s="339"/>
      <c r="X44" s="340"/>
      <c r="Y44" s="340"/>
      <c r="Z44" s="340"/>
      <c r="AA44" s="340"/>
      <c r="AB44" s="340"/>
      <c r="AC44" s="340"/>
      <c r="AD44" s="340"/>
      <c r="AE44" s="340"/>
      <c r="AF44" s="334"/>
    </row>
    <row r="45" spans="1:32" s="15" customFormat="1" x14ac:dyDescent="0.2">
      <c r="A45" s="45"/>
      <c r="B45" s="49"/>
      <c r="C45" s="119"/>
      <c r="D45" s="120"/>
      <c r="E45" s="120"/>
      <c r="F45" s="120"/>
      <c r="G45" s="120"/>
      <c r="H45" s="120"/>
      <c r="I45" s="120"/>
      <c r="J45" s="121"/>
      <c r="K45" s="122"/>
      <c r="L45" s="154">
        <f t="shared" si="3"/>
        <v>0</v>
      </c>
      <c r="M45" s="123"/>
      <c r="N45" s="124"/>
      <c r="O45" s="124"/>
      <c r="P45" s="125"/>
      <c r="Q45" s="125"/>
      <c r="R45" s="125"/>
      <c r="S45" s="125"/>
      <c r="T45" s="125"/>
      <c r="U45" s="126"/>
      <c r="V45" s="114">
        <f t="shared" si="2"/>
        <v>0</v>
      </c>
      <c r="W45" s="339"/>
      <c r="X45" s="340"/>
      <c r="Y45" s="340"/>
      <c r="Z45" s="340"/>
      <c r="AA45" s="340"/>
      <c r="AB45" s="340"/>
      <c r="AC45" s="340"/>
      <c r="AD45" s="340"/>
      <c r="AE45" s="340"/>
      <c r="AF45" s="334"/>
    </row>
    <row r="46" spans="1:32" s="15" customFormat="1" x14ac:dyDescent="0.2">
      <c r="A46" s="45"/>
      <c r="B46" s="49"/>
      <c r="C46" s="119"/>
      <c r="D46" s="130"/>
      <c r="E46" s="130"/>
      <c r="F46" s="130"/>
      <c r="G46" s="130"/>
      <c r="H46" s="130"/>
      <c r="I46" s="130"/>
      <c r="J46" s="131"/>
      <c r="K46" s="132"/>
      <c r="L46" s="154">
        <f t="shared" si="3"/>
        <v>0</v>
      </c>
      <c r="M46" s="133"/>
      <c r="N46" s="134"/>
      <c r="O46" s="134"/>
      <c r="P46" s="135"/>
      <c r="Q46" s="135"/>
      <c r="R46" s="135"/>
      <c r="S46" s="135"/>
      <c r="T46" s="135"/>
      <c r="U46" s="136"/>
      <c r="V46" s="114">
        <f t="shared" si="2"/>
        <v>0</v>
      </c>
      <c r="W46" s="341"/>
      <c r="X46" s="333"/>
      <c r="Y46" s="333"/>
      <c r="Z46" s="333"/>
      <c r="AA46" s="333"/>
      <c r="AB46" s="333"/>
      <c r="AC46" s="333"/>
      <c r="AD46" s="333"/>
      <c r="AE46" s="333"/>
      <c r="AF46" s="334"/>
    </row>
    <row r="47" spans="1:32" s="15" customFormat="1" x14ac:dyDescent="0.2">
      <c r="A47" s="141"/>
      <c r="B47" s="142"/>
      <c r="C47" s="368"/>
      <c r="D47" s="143"/>
      <c r="E47" s="143"/>
      <c r="F47" s="143"/>
      <c r="G47" s="143"/>
      <c r="H47" s="143"/>
      <c r="I47" s="143"/>
      <c r="J47" s="144"/>
      <c r="K47" s="145"/>
      <c r="L47" s="155"/>
      <c r="M47" s="146"/>
      <c r="N47" s="147"/>
      <c r="O47" s="147"/>
      <c r="P47" s="148"/>
      <c r="Q47" s="148"/>
      <c r="R47" s="148"/>
      <c r="S47" s="148"/>
      <c r="T47" s="148"/>
      <c r="U47" s="149"/>
      <c r="V47" s="114">
        <f t="shared" si="2"/>
        <v>0</v>
      </c>
      <c r="W47" s="342"/>
      <c r="X47" s="343"/>
      <c r="Y47" s="343"/>
      <c r="Z47" s="343"/>
      <c r="AA47" s="343"/>
      <c r="AB47" s="343"/>
      <c r="AC47" s="343"/>
      <c r="AD47" s="343"/>
      <c r="AE47" s="343"/>
      <c r="AF47" s="14"/>
    </row>
    <row r="48" spans="1:32" s="15" customFormat="1" x14ac:dyDescent="0.2">
      <c r="B48" s="150"/>
      <c r="C48" s="367"/>
      <c r="W48" s="344"/>
      <c r="X48" s="344"/>
      <c r="Y48" s="344"/>
      <c r="Z48" s="344"/>
      <c r="AA48" s="344"/>
      <c r="AB48" s="344"/>
      <c r="AC48" s="344"/>
      <c r="AD48" s="344"/>
      <c r="AE48" s="344"/>
    </row>
    <row r="49" spans="2:3" s="15" customFormat="1" x14ac:dyDescent="0.2">
      <c r="B49" s="150"/>
      <c r="C49" s="367"/>
    </row>
    <row r="50" spans="2:3" s="15" customFormat="1" x14ac:dyDescent="0.2">
      <c r="B50" s="150"/>
      <c r="C50" s="367"/>
    </row>
    <row r="51" spans="2:3" s="15" customFormat="1" x14ac:dyDescent="0.2">
      <c r="B51" s="150"/>
      <c r="C51" s="367"/>
    </row>
    <row r="52" spans="2:3" s="15" customFormat="1" x14ac:dyDescent="0.2">
      <c r="B52" s="150"/>
      <c r="C52" s="367"/>
    </row>
    <row r="53" spans="2:3" s="15" customFormat="1" x14ac:dyDescent="0.2">
      <c r="B53" s="150"/>
      <c r="C53" s="367"/>
    </row>
    <row r="54" spans="2:3" s="15" customFormat="1" x14ac:dyDescent="0.2">
      <c r="B54" s="150"/>
      <c r="C54" s="367"/>
    </row>
    <row r="55" spans="2:3" s="15" customFormat="1" x14ac:dyDescent="0.2">
      <c r="B55" s="150"/>
      <c r="C55" s="367"/>
    </row>
    <row r="56" spans="2:3" s="15" customFormat="1" x14ac:dyDescent="0.2">
      <c r="B56" s="150"/>
      <c r="C56" s="367"/>
    </row>
    <row r="57" spans="2:3" s="15" customFormat="1" x14ac:dyDescent="0.2">
      <c r="B57" s="150"/>
      <c r="C57" s="367"/>
    </row>
    <row r="58" spans="2:3" s="15" customFormat="1" x14ac:dyDescent="0.2">
      <c r="B58" s="150"/>
      <c r="C58" s="367"/>
    </row>
    <row r="59" spans="2:3" s="15" customFormat="1" x14ac:dyDescent="0.2">
      <c r="B59" s="150"/>
      <c r="C59" s="367"/>
    </row>
    <row r="60" spans="2:3" s="15" customFormat="1" x14ac:dyDescent="0.2">
      <c r="B60" s="150"/>
      <c r="C60" s="367"/>
    </row>
    <row r="61" spans="2:3" s="15" customFormat="1" x14ac:dyDescent="0.2">
      <c r="B61" s="150"/>
      <c r="C61" s="367"/>
    </row>
    <row r="62" spans="2:3" s="15" customFormat="1" x14ac:dyDescent="0.2">
      <c r="B62" s="150"/>
      <c r="C62" s="367"/>
    </row>
    <row r="63" spans="2:3" s="15" customFormat="1" x14ac:dyDescent="0.2">
      <c r="B63" s="150"/>
      <c r="C63" s="367"/>
    </row>
    <row r="64" spans="2:3" s="15" customFormat="1" x14ac:dyDescent="0.2">
      <c r="B64" s="150"/>
      <c r="C64" s="367"/>
    </row>
    <row r="65" spans="2:3" s="15" customFormat="1" x14ac:dyDescent="0.2">
      <c r="B65" s="150"/>
      <c r="C65" s="367"/>
    </row>
    <row r="66" spans="2:3" s="15" customFormat="1" x14ac:dyDescent="0.2">
      <c r="B66" s="150"/>
      <c r="C66" s="367"/>
    </row>
    <row r="67" spans="2:3" s="15" customFormat="1" x14ac:dyDescent="0.2">
      <c r="B67" s="150"/>
      <c r="C67" s="367"/>
    </row>
    <row r="68" spans="2:3" s="15" customFormat="1" x14ac:dyDescent="0.2">
      <c r="B68" s="150"/>
      <c r="C68" s="367"/>
    </row>
    <row r="69" spans="2:3" s="15" customFormat="1" x14ac:dyDescent="0.2">
      <c r="B69" s="150"/>
      <c r="C69" s="367"/>
    </row>
    <row r="70" spans="2:3" s="15" customFormat="1" x14ac:dyDescent="0.2">
      <c r="B70" s="150"/>
      <c r="C70" s="367"/>
    </row>
    <row r="71" spans="2:3" s="15" customFormat="1" x14ac:dyDescent="0.2">
      <c r="B71" s="150"/>
      <c r="C71" s="367"/>
    </row>
    <row r="72" spans="2:3" s="15" customFormat="1" x14ac:dyDescent="0.2">
      <c r="B72" s="150"/>
      <c r="C72" s="367"/>
    </row>
    <row r="73" spans="2:3" s="15" customFormat="1" x14ac:dyDescent="0.2">
      <c r="B73" s="150"/>
      <c r="C73" s="367"/>
    </row>
    <row r="74" spans="2:3" s="15" customFormat="1" x14ac:dyDescent="0.2">
      <c r="B74" s="150"/>
      <c r="C74" s="367"/>
    </row>
    <row r="75" spans="2:3" s="15" customFormat="1" x14ac:dyDescent="0.2">
      <c r="B75" s="150"/>
      <c r="C75" s="367"/>
    </row>
    <row r="76" spans="2:3" s="15" customFormat="1" x14ac:dyDescent="0.2">
      <c r="B76" s="150"/>
      <c r="C76" s="367"/>
    </row>
    <row r="77" spans="2:3" s="15" customFormat="1" x14ac:dyDescent="0.2">
      <c r="B77" s="150"/>
      <c r="C77" s="367"/>
    </row>
    <row r="78" spans="2:3" s="15" customFormat="1" x14ac:dyDescent="0.2">
      <c r="B78" s="150"/>
      <c r="C78" s="367"/>
    </row>
    <row r="79" spans="2:3" s="15" customFormat="1" x14ac:dyDescent="0.2">
      <c r="B79" s="150"/>
      <c r="C79" s="367"/>
    </row>
    <row r="80" spans="2:3" s="15" customFormat="1" x14ac:dyDescent="0.2">
      <c r="B80" s="150"/>
      <c r="C80" s="367"/>
    </row>
    <row r="81" spans="2:3" s="15" customFormat="1" x14ac:dyDescent="0.2">
      <c r="B81" s="150"/>
      <c r="C81" s="367"/>
    </row>
    <row r="82" spans="2:3" s="15" customFormat="1" x14ac:dyDescent="0.2">
      <c r="B82" s="150"/>
      <c r="C82" s="367"/>
    </row>
    <row r="83" spans="2:3" s="15" customFormat="1" x14ac:dyDescent="0.2">
      <c r="B83" s="150"/>
      <c r="C83" s="367"/>
    </row>
    <row r="84" spans="2:3" s="15" customFormat="1" x14ac:dyDescent="0.2">
      <c r="B84" s="150"/>
      <c r="C84" s="367"/>
    </row>
    <row r="85" spans="2:3" s="15" customFormat="1" x14ac:dyDescent="0.2">
      <c r="B85" s="150"/>
      <c r="C85" s="367"/>
    </row>
    <row r="86" spans="2:3" s="15" customFormat="1" x14ac:dyDescent="0.2">
      <c r="B86" s="150"/>
      <c r="C86" s="367"/>
    </row>
    <row r="87" spans="2:3" s="15" customFormat="1" x14ac:dyDescent="0.2">
      <c r="B87" s="150"/>
      <c r="C87" s="367"/>
    </row>
  </sheetData>
  <sortState ref="A5:AF14">
    <sortCondition descending="1" ref="AF5:AF14"/>
  </sortState>
  <mergeCells count="2">
    <mergeCell ref="A1:AC1"/>
    <mergeCell ref="A22:AD22"/>
  </mergeCells>
  <printOptions gridLines="1"/>
  <pageMargins left="0.196850393700787" right="0.196850393700787" top="0.23622047244094499" bottom="0.23622047244094499" header="0.31496062992126" footer="0.31496062992126"/>
  <pageSetup scale="73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Chute Dogging </vt:lpstr>
      <vt:lpstr>Tie Down Roping</vt:lpstr>
      <vt:lpstr>Build BB</vt:lpstr>
      <vt:lpstr>Jr Bulls</vt:lpstr>
      <vt:lpstr>Build SB</vt:lpstr>
      <vt:lpstr>Breakaway</vt:lpstr>
      <vt:lpstr>Goats</vt:lpstr>
      <vt:lpstr>AA with bonus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denis</cp:lastModifiedBy>
  <cp:lastPrinted>2018-05-22T21:02:23Z</cp:lastPrinted>
  <dcterms:created xsi:type="dcterms:W3CDTF">2003-06-05T03:59:24Z</dcterms:created>
  <dcterms:modified xsi:type="dcterms:W3CDTF">2018-06-14T13:40:23Z</dcterms:modified>
</cp:coreProperties>
</file>