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7-18\Finals\"/>
    </mc:Choice>
  </mc:AlternateContent>
  <xr:revisionPtr revIDLastSave="0" documentId="8_{2CFCC8D3-62D3-49FD-84B7-55927869B6AA}" xr6:coauthVersionLast="33" xr6:coauthVersionMax="33" xr10:uidLastSave="{00000000-0000-0000-0000-000000000000}"/>
  <bookViews>
    <workbookView xWindow="0" yWindow="0" windowWidth="20490" windowHeight="7545" tabRatio="605" activeTab="3" xr2:uid="{00000000-000D-0000-FFFF-FFFF00000000}"/>
  </bookViews>
  <sheets>
    <sheet name="Steer Wrestling" sheetId="8" r:id="rId1"/>
    <sheet name="Tie Down Roping" sheetId="1" r:id="rId2"/>
    <sheet name="BB" sheetId="15" r:id="rId3"/>
    <sheet name="Bulls" sheetId="4" r:id="rId4"/>
    <sheet name="SB" sheetId="14" r:id="rId5"/>
    <sheet name="AA with bonus" sheetId="16" r:id="rId6"/>
  </sheets>
  <definedNames>
    <definedName name="_xlnm._FilterDatabase" localSheetId="4" hidden="1">SB!$A$6:$U$17</definedName>
  </definedNames>
  <calcPr calcId="162913"/>
</workbook>
</file>

<file path=xl/calcChain.xml><?xml version="1.0" encoding="utf-8"?>
<calcChain xmlns="http://schemas.openxmlformats.org/spreadsheetml/2006/main">
  <c r="AD10" i="16" l="1"/>
  <c r="U57" i="16"/>
  <c r="U49" i="16"/>
  <c r="AD22" i="16"/>
  <c r="AD19" i="16"/>
  <c r="P24" i="1" l="1"/>
  <c r="P16" i="4"/>
  <c r="P13" i="4"/>
  <c r="P9" i="4"/>
  <c r="P12" i="4"/>
  <c r="G16" i="4"/>
  <c r="K16" i="4" s="1"/>
  <c r="O16" i="4" s="1"/>
  <c r="T16" i="4" s="1"/>
  <c r="G13" i="4"/>
  <c r="K13" i="4" s="1"/>
  <c r="O13" i="4" s="1"/>
  <c r="T13" i="4" s="1"/>
  <c r="G9" i="4"/>
  <c r="K9" i="4" s="1"/>
  <c r="O9" i="4" s="1"/>
  <c r="T9" i="4" s="1"/>
  <c r="G12" i="4"/>
  <c r="K12" i="4" s="1"/>
  <c r="O12" i="4" s="1"/>
  <c r="T12" i="4" s="1"/>
  <c r="P26" i="1"/>
  <c r="G26" i="1"/>
  <c r="K26" i="1" s="1"/>
  <c r="O26" i="1" s="1"/>
  <c r="T26" i="1" s="1"/>
  <c r="P25" i="1"/>
  <c r="G25" i="1"/>
  <c r="K25" i="1" s="1"/>
  <c r="O25" i="1" s="1"/>
  <c r="T25" i="1" s="1"/>
  <c r="G24" i="1"/>
  <c r="K24" i="1" s="1"/>
  <c r="O24" i="1" s="1"/>
  <c r="T24" i="1" s="1"/>
  <c r="U61" i="16"/>
  <c r="L61" i="16"/>
  <c r="U74" i="16"/>
  <c r="L74" i="16"/>
  <c r="U76" i="16"/>
  <c r="L76" i="16"/>
  <c r="AD23" i="16" l="1"/>
  <c r="P11" i="4"/>
  <c r="P14" i="4"/>
  <c r="P8" i="4"/>
  <c r="P10" i="4"/>
  <c r="P6" i="4"/>
  <c r="P15" i="4"/>
  <c r="G11" i="4"/>
  <c r="K11" i="4" s="1"/>
  <c r="O11" i="4" s="1"/>
  <c r="T11" i="4" s="1"/>
  <c r="G14" i="4"/>
  <c r="K14" i="4" s="1"/>
  <c r="O14" i="4" s="1"/>
  <c r="T14" i="4" s="1"/>
  <c r="G8" i="4"/>
  <c r="K8" i="4" s="1"/>
  <c r="O8" i="4" s="1"/>
  <c r="T8" i="4" s="1"/>
  <c r="G10" i="4"/>
  <c r="K10" i="4" s="1"/>
  <c r="O10" i="4" s="1"/>
  <c r="T10" i="4" s="1"/>
  <c r="G6" i="4"/>
  <c r="K6" i="4" s="1"/>
  <c r="O6" i="4" s="1"/>
  <c r="T6" i="4" s="1"/>
  <c r="G15" i="4"/>
  <c r="K15" i="4" s="1"/>
  <c r="O15" i="4" s="1"/>
  <c r="T15" i="4" s="1"/>
  <c r="P21" i="1" l="1"/>
  <c r="P9" i="1"/>
  <c r="P15" i="1"/>
  <c r="G21" i="1"/>
  <c r="K21" i="1" s="1"/>
  <c r="O21" i="1" s="1"/>
  <c r="T21" i="1" s="1"/>
  <c r="G9" i="1"/>
  <c r="K9" i="1" s="1"/>
  <c r="O9" i="1" s="1"/>
  <c r="T9" i="1" s="1"/>
  <c r="G15" i="1"/>
  <c r="K15" i="1" s="1"/>
  <c r="O15" i="1" s="1"/>
  <c r="T15" i="1" s="1"/>
  <c r="L45" i="16"/>
  <c r="U59" i="16"/>
  <c r="U50" i="16"/>
  <c r="U47" i="16"/>
  <c r="U46" i="16"/>
  <c r="U73" i="16"/>
  <c r="U69" i="16"/>
  <c r="U77" i="16"/>
  <c r="U68" i="16"/>
  <c r="U55" i="16"/>
  <c r="U75" i="16"/>
  <c r="U67" i="16"/>
  <c r="U53" i="16"/>
  <c r="L52" i="16"/>
  <c r="L59" i="16"/>
  <c r="L50" i="16"/>
  <c r="L47" i="16"/>
  <c r="L46" i="16"/>
  <c r="L73" i="16"/>
  <c r="L69" i="16"/>
  <c r="L77" i="16"/>
  <c r="L68" i="16"/>
  <c r="L55" i="16"/>
  <c r="L75" i="16"/>
  <c r="L67" i="16"/>
  <c r="L62" i="16"/>
  <c r="U62" i="16"/>
  <c r="AD33" i="16" l="1"/>
  <c r="AD17" i="16"/>
  <c r="AD28" i="16"/>
  <c r="U56" i="16"/>
  <c r="L56" i="16"/>
  <c r="AD24" i="16" s="1"/>
  <c r="U70" i="16"/>
  <c r="L70" i="16"/>
  <c r="U52" i="16"/>
  <c r="L53" i="16"/>
  <c r="U66" i="16"/>
  <c r="L66" i="16"/>
  <c r="U58" i="16"/>
  <c r="L58" i="16"/>
  <c r="U78" i="16"/>
  <c r="L78" i="16"/>
  <c r="U48" i="16"/>
  <c r="L48" i="16"/>
  <c r="U63" i="16"/>
  <c r="L63" i="16"/>
  <c r="U60" i="16"/>
  <c r="L60" i="16"/>
  <c r="U54" i="16"/>
  <c r="L54" i="16"/>
  <c r="U65" i="16"/>
  <c r="L65" i="16"/>
  <c r="U71" i="16"/>
  <c r="L71" i="16"/>
  <c r="U51" i="16"/>
  <c r="L51" i="16"/>
  <c r="U72" i="16"/>
  <c r="L72" i="16"/>
  <c r="U64" i="16"/>
  <c r="L64" i="16"/>
  <c r="U45" i="16"/>
  <c r="AD13" i="16"/>
  <c r="AD32" i="16"/>
  <c r="AD15" i="16" l="1"/>
  <c r="AD12" i="16"/>
  <c r="AD38" i="16"/>
  <c r="AD5" i="16"/>
  <c r="AD30" i="16"/>
  <c r="AD25" i="16"/>
  <c r="AD11" i="16"/>
  <c r="AD14" i="16"/>
  <c r="AD34" i="16"/>
  <c r="AD20" i="16"/>
  <c r="AD35" i="16"/>
  <c r="AD37" i="16"/>
  <c r="AD31" i="16"/>
  <c r="AD6" i="16"/>
  <c r="AD9" i="16"/>
  <c r="AD16" i="16"/>
  <c r="AD18" i="16"/>
  <c r="AD21" i="16"/>
  <c r="AD8" i="16"/>
  <c r="AD27" i="16"/>
  <c r="G7" i="4"/>
  <c r="K7" i="4" s="1"/>
  <c r="O7" i="4" s="1"/>
  <c r="T7" i="4" s="1"/>
  <c r="P7" i="4"/>
  <c r="P16" i="1"/>
  <c r="P14" i="8"/>
  <c r="P9" i="8"/>
  <c r="P7" i="8"/>
  <c r="P10" i="8"/>
  <c r="P6" i="8"/>
  <c r="P13" i="8"/>
  <c r="P15" i="8"/>
  <c r="P11" i="8"/>
  <c r="P12" i="8"/>
  <c r="P8" i="8"/>
  <c r="G14" i="8"/>
  <c r="K14" i="8" s="1"/>
  <c r="O14" i="8" s="1"/>
  <c r="T14" i="8" s="1"/>
  <c r="G9" i="8"/>
  <c r="K9" i="8" s="1"/>
  <c r="O9" i="8" s="1"/>
  <c r="T9" i="8" s="1"/>
  <c r="G7" i="8"/>
  <c r="K7" i="8" s="1"/>
  <c r="O7" i="8" s="1"/>
  <c r="T7" i="8" s="1"/>
  <c r="G10" i="8"/>
  <c r="K10" i="8" s="1"/>
  <c r="O10" i="8" s="1"/>
  <c r="T10" i="8" s="1"/>
  <c r="G6" i="8"/>
  <c r="K6" i="8" s="1"/>
  <c r="O6" i="8" s="1"/>
  <c r="T6" i="8" s="1"/>
  <c r="G13" i="8"/>
  <c r="K13" i="8" s="1"/>
  <c r="O13" i="8" s="1"/>
  <c r="T13" i="8" s="1"/>
  <c r="G15" i="8"/>
  <c r="K15" i="8" s="1"/>
  <c r="O15" i="8" s="1"/>
  <c r="T15" i="8" s="1"/>
  <c r="G11" i="8"/>
  <c r="K11" i="8" s="1"/>
  <c r="O11" i="8" s="1"/>
  <c r="T11" i="8" s="1"/>
  <c r="G12" i="8"/>
  <c r="K12" i="8" s="1"/>
  <c r="O12" i="8" s="1"/>
  <c r="T12" i="8" s="1"/>
  <c r="G8" i="8"/>
  <c r="K8" i="8" s="1"/>
  <c r="O8" i="8" s="1"/>
  <c r="T8" i="8" s="1"/>
  <c r="G17" i="15"/>
  <c r="K17" i="15" s="1"/>
  <c r="O17" i="15" s="1"/>
  <c r="T17" i="15" s="1"/>
  <c r="P17" i="15"/>
  <c r="G16" i="15"/>
  <c r="K16" i="15" s="1"/>
  <c r="O16" i="15" s="1"/>
  <c r="T16" i="15" s="1"/>
  <c r="P16" i="15"/>
  <c r="G15" i="15"/>
  <c r="K15" i="15" s="1"/>
  <c r="O15" i="15" s="1"/>
  <c r="T15" i="15" s="1"/>
  <c r="P15" i="15"/>
  <c r="G14" i="15"/>
  <c r="K14" i="15" s="1"/>
  <c r="O14" i="15" s="1"/>
  <c r="T14" i="15" s="1"/>
  <c r="P14" i="15"/>
  <c r="G13" i="15"/>
  <c r="K13" i="15" s="1"/>
  <c r="O13" i="15" s="1"/>
  <c r="T13" i="15" s="1"/>
  <c r="P13" i="15"/>
  <c r="G12" i="15"/>
  <c r="K12" i="15" s="1"/>
  <c r="O12" i="15" s="1"/>
  <c r="T12" i="15" s="1"/>
  <c r="P12" i="15"/>
  <c r="G11" i="15"/>
  <c r="K11" i="15" s="1"/>
  <c r="O11" i="15" s="1"/>
  <c r="T11" i="15" s="1"/>
  <c r="P11" i="15"/>
  <c r="G10" i="15"/>
  <c r="K10" i="15" s="1"/>
  <c r="O10" i="15" s="1"/>
  <c r="T10" i="15" s="1"/>
  <c r="P10" i="15"/>
  <c r="G9" i="15"/>
  <c r="K9" i="15" s="1"/>
  <c r="O9" i="15" s="1"/>
  <c r="T9" i="15" s="1"/>
  <c r="P9" i="15"/>
  <c r="G8" i="15"/>
  <c r="K8" i="15" s="1"/>
  <c r="O8" i="15" s="1"/>
  <c r="T8" i="15" s="1"/>
  <c r="P8" i="15"/>
  <c r="G7" i="15"/>
  <c r="K7" i="15" s="1"/>
  <c r="O7" i="15" s="1"/>
  <c r="T7" i="15" s="1"/>
  <c r="P7" i="15"/>
  <c r="G6" i="15"/>
  <c r="K6" i="15" s="1"/>
  <c r="O6" i="15" s="1"/>
  <c r="T6" i="15" s="1"/>
  <c r="P6" i="15"/>
  <c r="G17" i="14"/>
  <c r="K17" i="14" s="1"/>
  <c r="O17" i="14" s="1"/>
  <c r="T17" i="14" s="1"/>
  <c r="P17" i="14"/>
  <c r="G16" i="14"/>
  <c r="K16" i="14" s="1"/>
  <c r="O16" i="14" s="1"/>
  <c r="T16" i="14" s="1"/>
  <c r="P16" i="14"/>
  <c r="G15" i="14"/>
  <c r="K15" i="14" s="1"/>
  <c r="O15" i="14" s="1"/>
  <c r="T15" i="14" s="1"/>
  <c r="P15" i="14"/>
  <c r="G14" i="14"/>
  <c r="K14" i="14" s="1"/>
  <c r="O14" i="14" s="1"/>
  <c r="T14" i="14" s="1"/>
  <c r="P14" i="14"/>
  <c r="G13" i="14"/>
  <c r="K13" i="14" s="1"/>
  <c r="O13" i="14" s="1"/>
  <c r="T13" i="14" s="1"/>
  <c r="P13" i="14"/>
  <c r="G12" i="14"/>
  <c r="T12" i="14" s="1"/>
  <c r="P12" i="14"/>
  <c r="G8" i="14"/>
  <c r="K8" i="14" s="1"/>
  <c r="O8" i="14" s="1"/>
  <c r="T8" i="14" s="1"/>
  <c r="P8" i="14"/>
  <c r="G11" i="14"/>
  <c r="K11" i="14" s="1"/>
  <c r="O11" i="14" s="1"/>
  <c r="T11" i="14" s="1"/>
  <c r="P11" i="14"/>
  <c r="G7" i="14"/>
  <c r="K7" i="14" s="1"/>
  <c r="O7" i="14" s="1"/>
  <c r="T7" i="14" s="1"/>
  <c r="P7" i="14"/>
  <c r="G10" i="14"/>
  <c r="K10" i="14" s="1"/>
  <c r="O10" i="14" s="1"/>
  <c r="T10" i="14" s="1"/>
  <c r="P10" i="14"/>
  <c r="G6" i="14"/>
  <c r="K6" i="14" s="1"/>
  <c r="O6" i="14" s="1"/>
  <c r="T6" i="14" s="1"/>
  <c r="P6" i="14"/>
  <c r="G9" i="14"/>
  <c r="K9" i="14" s="1"/>
  <c r="O9" i="14" s="1"/>
  <c r="T9" i="14" s="1"/>
  <c r="P9" i="14"/>
  <c r="G23" i="1"/>
  <c r="K23" i="1" s="1"/>
  <c r="O23" i="1" s="1"/>
  <c r="T23" i="1" s="1"/>
  <c r="G22" i="1"/>
  <c r="K22" i="1" s="1"/>
  <c r="O22" i="1" s="1"/>
  <c r="T22" i="1" s="1"/>
  <c r="G18" i="1"/>
  <c r="K18" i="1" s="1"/>
  <c r="O18" i="1" s="1"/>
  <c r="T18" i="1" s="1"/>
  <c r="G20" i="1"/>
  <c r="K20" i="1" s="1"/>
  <c r="O20" i="1" s="1"/>
  <c r="T20" i="1" s="1"/>
  <c r="G19" i="1"/>
  <c r="K19" i="1" s="1"/>
  <c r="O19" i="1" s="1"/>
  <c r="T19" i="1" s="1"/>
  <c r="G11" i="1"/>
  <c r="K11" i="1" s="1"/>
  <c r="O11" i="1" s="1"/>
  <c r="T11" i="1" s="1"/>
  <c r="G17" i="1"/>
  <c r="K17" i="1" s="1"/>
  <c r="O17" i="1" s="1"/>
  <c r="T17" i="1" s="1"/>
  <c r="G13" i="1"/>
  <c r="K13" i="1" s="1"/>
  <c r="O13" i="1" s="1"/>
  <c r="T13" i="1" s="1"/>
  <c r="G12" i="1"/>
  <c r="K12" i="1" s="1"/>
  <c r="O12" i="1" s="1"/>
  <c r="T12" i="1" s="1"/>
  <c r="G6" i="1"/>
  <c r="K6" i="1" s="1"/>
  <c r="O6" i="1" s="1"/>
  <c r="T6" i="1" s="1"/>
  <c r="G10" i="1"/>
  <c r="K10" i="1" s="1"/>
  <c r="O10" i="1" s="1"/>
  <c r="T10" i="1" s="1"/>
  <c r="G14" i="1"/>
  <c r="K14" i="1" s="1"/>
  <c r="O14" i="1" s="1"/>
  <c r="T14" i="1" s="1"/>
  <c r="G7" i="1"/>
  <c r="K7" i="1" s="1"/>
  <c r="O7" i="1" s="1"/>
  <c r="T7" i="1" s="1"/>
  <c r="G16" i="1"/>
  <c r="K16" i="1" s="1"/>
  <c r="P22" i="1"/>
  <c r="P14" i="1"/>
  <c r="P7" i="1"/>
  <c r="P13" i="1"/>
  <c r="P17" i="1"/>
  <c r="P8" i="1"/>
  <c r="P11" i="1"/>
  <c r="P6" i="1"/>
  <c r="P10" i="1"/>
  <c r="P19" i="1"/>
  <c r="P20" i="1"/>
  <c r="P12" i="1"/>
  <c r="P18" i="1"/>
  <c r="P23" i="1"/>
  <c r="G8" i="1"/>
  <c r="K8" i="1" s="1"/>
  <c r="O8" i="1" s="1"/>
  <c r="T8" i="1" s="1"/>
  <c r="AD29" i="16" l="1"/>
  <c r="AD7" i="16"/>
  <c r="AD26" i="16"/>
  <c r="AD36" i="16"/>
  <c r="O16" i="1"/>
  <c r="T16" i="1" s="1"/>
</calcChain>
</file>

<file path=xl/sharedStrings.xml><?xml version="1.0" encoding="utf-8"?>
<sst xmlns="http://schemas.openxmlformats.org/spreadsheetml/2006/main" count="394" uniqueCount="91">
  <si>
    <t>PTS IN</t>
  </si>
  <si>
    <t>TIME</t>
  </si>
  <si>
    <t>PLACE</t>
  </si>
  <si>
    <t>POINTS</t>
  </si>
  <si>
    <t>SUB</t>
  </si>
  <si>
    <t>TOTAL</t>
  </si>
  <si>
    <t>AVG</t>
  </si>
  <si>
    <t>1st Go Around</t>
  </si>
  <si>
    <t>2nd Go Around</t>
  </si>
  <si>
    <t>3rd Go Around</t>
  </si>
  <si>
    <t>Average</t>
  </si>
  <si>
    <t>Points</t>
  </si>
  <si>
    <t>Go 1</t>
  </si>
  <si>
    <t>Go 2</t>
  </si>
  <si>
    <t>Go 3</t>
  </si>
  <si>
    <t>AVE</t>
  </si>
  <si>
    <t>Total</t>
  </si>
  <si>
    <t>TR</t>
  </si>
  <si>
    <t>TD</t>
  </si>
  <si>
    <t>BR</t>
  </si>
  <si>
    <t>2ND PERF</t>
  </si>
  <si>
    <t>1ST PERF</t>
  </si>
  <si>
    <t>bonus</t>
  </si>
  <si>
    <t>Bonus</t>
  </si>
  <si>
    <t>3RD PERF</t>
  </si>
  <si>
    <t>PL</t>
  </si>
  <si>
    <t>PTS</t>
  </si>
  <si>
    <t>TTL</t>
  </si>
  <si>
    <t>MARK</t>
  </si>
  <si>
    <t>Back #</t>
  </si>
  <si>
    <t>Contestant</t>
  </si>
  <si>
    <t>All Around</t>
  </si>
  <si>
    <t>Tie Down Roping</t>
  </si>
  <si>
    <t>SB</t>
  </si>
  <si>
    <t>BB</t>
  </si>
  <si>
    <t xml:space="preserve">Back </t>
  </si>
  <si>
    <t>#</t>
  </si>
  <si>
    <t>PLC</t>
  </si>
  <si>
    <t>Av</t>
  </si>
  <si>
    <t>Bon</t>
  </si>
  <si>
    <t>ttl</t>
  </si>
  <si>
    <t>WC</t>
  </si>
  <si>
    <t>Cut</t>
  </si>
  <si>
    <t>SW</t>
  </si>
  <si>
    <t>Bareback</t>
  </si>
  <si>
    <t xml:space="preserve"> Bull Riding</t>
  </si>
  <si>
    <t>Saddle Bronc</t>
  </si>
  <si>
    <t>Steer Wrestling</t>
  </si>
  <si>
    <t>Lincoln Yarama</t>
  </si>
  <si>
    <t>Kash Sigouin</t>
  </si>
  <si>
    <t>Carson Weaver</t>
  </si>
  <si>
    <t>Carson Payton</t>
  </si>
  <si>
    <t>Owen Perry</t>
  </si>
  <si>
    <t>Ryan Spur Reid</t>
  </si>
  <si>
    <t>Ryan Roberts</t>
  </si>
  <si>
    <t>Wade Roberts</t>
  </si>
  <si>
    <t>Ben Jackson</t>
  </si>
  <si>
    <t>Derek Hadland</t>
  </si>
  <si>
    <t>Denton Spiers</t>
  </si>
  <si>
    <t>Tyrel Roberts</t>
  </si>
  <si>
    <t>Jaytin Jones</t>
  </si>
  <si>
    <t>Zane Jones</t>
  </si>
  <si>
    <t>Wyatt Copeland</t>
  </si>
  <si>
    <t>Wyatt Armes</t>
  </si>
  <si>
    <t>Jordan Monical</t>
  </si>
  <si>
    <t>Tyler Antoine</t>
  </si>
  <si>
    <t>Kolton Johnson</t>
  </si>
  <si>
    <t>Samuel Smith</t>
  </si>
  <si>
    <t>Tucker Esau</t>
  </si>
  <si>
    <t>Brekan Loewen</t>
  </si>
  <si>
    <t>Lincoln Yaraa</t>
  </si>
  <si>
    <t>Cole Harris</t>
  </si>
  <si>
    <t>Justin Harris</t>
  </si>
  <si>
    <t>Dustin Reid</t>
  </si>
  <si>
    <t>Wyatt Reid</t>
  </si>
  <si>
    <t>Warren McNabb</t>
  </si>
  <si>
    <t>Brock Everett</t>
  </si>
  <si>
    <t>Cash James</t>
  </si>
  <si>
    <t>Cordell Pinchback</t>
  </si>
  <si>
    <t>Isaac Mach</t>
  </si>
  <si>
    <t>Wyatt Mccullough</t>
  </si>
  <si>
    <t>Jaret Cooper</t>
  </si>
  <si>
    <t>Wyatt McCullough</t>
  </si>
  <si>
    <t>Justin Mitchell</t>
  </si>
  <si>
    <t>Cordell Pinchbeck</t>
  </si>
  <si>
    <t>Issac Mack</t>
  </si>
  <si>
    <t>2018 Senior High Rodeo Finals</t>
  </si>
  <si>
    <t>2018 Senior High School Rodeo Finals</t>
  </si>
  <si>
    <t>2018 BC  High School Rodeo Finals</t>
  </si>
  <si>
    <t>PENTALTY</t>
  </si>
  <si>
    <t>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</si>
</sst>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56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sz val="9"/>
      <color indexed="17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Border="1"/>
    <xf numFmtId="0" fontId="7" fillId="0" borderId="0" xfId="0" applyFont="1"/>
    <xf numFmtId="0" fontId="4" fillId="0" borderId="0" xfId="0" applyFont="1" applyFill="1" applyBorder="1"/>
    <xf numFmtId="0" fontId="9" fillId="0" borderId="1" xfId="0" applyFont="1" applyBorder="1"/>
    <xf numFmtId="0" fontId="11" fillId="0" borderId="0" xfId="0" applyFont="1"/>
    <xf numFmtId="0" fontId="10" fillId="0" borderId="1" xfId="0" applyFont="1" applyBorder="1"/>
    <xf numFmtId="0" fontId="5" fillId="0" borderId="1" xfId="0" applyFont="1" applyBorder="1"/>
    <xf numFmtId="0" fontId="12" fillId="0" borderId="0" xfId="0" applyFont="1" applyAlignment="1"/>
    <xf numFmtId="0" fontId="0" fillId="0" borderId="0" xfId="0" applyBorder="1"/>
    <xf numFmtId="0" fontId="3" fillId="0" borderId="0" xfId="0" applyFont="1" applyFill="1" applyBorder="1"/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1" fillId="0" borderId="17" xfId="0" applyFont="1" applyBorder="1"/>
    <xf numFmtId="0" fontId="8" fillId="0" borderId="17" xfId="0" applyFont="1" applyBorder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17" xfId="0" applyFont="1" applyBorder="1" applyAlignment="1">
      <alignment horizontal="center"/>
    </xf>
    <xf numFmtId="0" fontId="8" fillId="0" borderId="19" xfId="0" applyFont="1" applyBorder="1"/>
    <xf numFmtId="0" fontId="3" fillId="0" borderId="0" xfId="0" applyFont="1" applyBorder="1" applyAlignment="1">
      <alignment horizontal="center"/>
    </xf>
    <xf numFmtId="0" fontId="3" fillId="0" borderId="11" xfId="0" applyFont="1" applyBorder="1"/>
    <xf numFmtId="0" fontId="3" fillId="0" borderId="10" xfId="0" applyFont="1" applyBorder="1"/>
    <xf numFmtId="0" fontId="5" fillId="0" borderId="4" xfId="0" applyFont="1" applyBorder="1" applyAlignment="1">
      <alignment horizontal="center"/>
    </xf>
    <xf numFmtId="0" fontId="3" fillId="0" borderId="19" xfId="0" applyFont="1" applyBorder="1"/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0" fontId="0" fillId="0" borderId="17" xfId="0" applyBorder="1"/>
    <xf numFmtId="0" fontId="3" fillId="0" borderId="16" xfId="0" applyFont="1" applyBorder="1"/>
    <xf numFmtId="0" fontId="9" fillId="0" borderId="16" xfId="0" applyFont="1" applyBorder="1"/>
    <xf numFmtId="0" fontId="3" fillId="0" borderId="16" xfId="0" applyFont="1" applyBorder="1" applyAlignment="1">
      <alignment horizontal="center"/>
    </xf>
    <xf numFmtId="0" fontId="13" fillId="0" borderId="16" xfId="0" applyFont="1" applyBorder="1"/>
    <xf numFmtId="0" fontId="3" fillId="0" borderId="17" xfId="0" applyFont="1" applyBorder="1"/>
    <xf numFmtId="0" fontId="9" fillId="0" borderId="17" xfId="0" applyFont="1" applyBorder="1"/>
    <xf numFmtId="0" fontId="5" fillId="0" borderId="17" xfId="0" applyFont="1" applyBorder="1"/>
    <xf numFmtId="0" fontId="14" fillId="2" borderId="1" xfId="0" applyFont="1" applyFill="1" applyBorder="1"/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3" borderId="1" xfId="0" applyFont="1" applyFill="1" applyBorder="1"/>
    <xf numFmtId="0" fontId="14" fillId="0" borderId="1" xfId="0" applyFont="1" applyFill="1" applyBorder="1"/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6" xfId="0" applyFont="1" applyBorder="1"/>
    <xf numFmtId="0" fontId="14" fillId="5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164" fontId="14" fillId="2" borderId="1" xfId="0" applyNumberFormat="1" applyFont="1" applyFill="1" applyBorder="1"/>
    <xf numFmtId="164" fontId="14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1" fontId="14" fillId="2" borderId="1" xfId="0" applyNumberFormat="1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164" fontId="3" fillId="0" borderId="1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5" fillId="6" borderId="18" xfId="0" applyNumberFormat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5" fillId="6" borderId="10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center"/>
    </xf>
    <xf numFmtId="0" fontId="5" fillId="6" borderId="11" xfId="0" applyNumberFormat="1" applyFont="1" applyFill="1" applyBorder="1" applyAlignment="1">
      <alignment horizontal="center"/>
    </xf>
    <xf numFmtId="4" fontId="5" fillId="5" borderId="10" xfId="0" applyNumberFormat="1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/>
    </xf>
    <xf numFmtId="4" fontId="5" fillId="3" borderId="2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26" xfId="0" applyFont="1" applyBorder="1"/>
    <xf numFmtId="164" fontId="3" fillId="0" borderId="26" xfId="0" applyNumberFormat="1" applyFont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26" xfId="0" applyFont="1" applyBorder="1"/>
    <xf numFmtId="0" fontId="1" fillId="0" borderId="2" xfId="0" applyFont="1" applyBorder="1"/>
    <xf numFmtId="0" fontId="14" fillId="0" borderId="4" xfId="0" applyFont="1" applyBorder="1"/>
    <xf numFmtId="0" fontId="9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4" borderId="11" xfId="0" applyFont="1" applyFill="1" applyBorder="1"/>
    <xf numFmtId="0" fontId="14" fillId="0" borderId="10" xfId="0" applyFont="1" applyBorder="1"/>
    <xf numFmtId="0" fontId="14" fillId="0" borderId="31" xfId="0" applyFont="1" applyBorder="1"/>
    <xf numFmtId="0" fontId="14" fillId="4" borderId="32" xfId="0" applyFont="1" applyFill="1" applyBorder="1" applyAlignment="1">
      <alignment horizontal="center"/>
    </xf>
    <xf numFmtId="0" fontId="14" fillId="4" borderId="33" xfId="0" applyFont="1" applyFill="1" applyBorder="1"/>
    <xf numFmtId="0" fontId="14" fillId="3" borderId="1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1" xfId="0" applyFont="1" applyFill="1" applyBorder="1"/>
    <xf numFmtId="0" fontId="14" fillId="5" borderId="10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14" fillId="5" borderId="33" xfId="0" applyFont="1" applyFill="1" applyBorder="1"/>
    <xf numFmtId="0" fontId="4" fillId="0" borderId="2" xfId="0" applyFont="1" applyBorder="1"/>
    <xf numFmtId="0" fontId="14" fillId="2" borderId="2" xfId="0" applyFont="1" applyFill="1" applyBorder="1"/>
    <xf numFmtId="0" fontId="14" fillId="0" borderId="2" xfId="0" applyFont="1" applyBorder="1"/>
    <xf numFmtId="0" fontId="14" fillId="3" borderId="11" xfId="0" applyFont="1" applyFill="1" applyBorder="1"/>
    <xf numFmtId="0" fontId="14" fillId="3" borderId="1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14" fillId="3" borderId="33" xfId="0" applyFont="1" applyFill="1" applyBorder="1"/>
    <xf numFmtId="0" fontId="3" fillId="0" borderId="35" xfId="0" applyFont="1" applyBorder="1"/>
    <xf numFmtId="0" fontId="9" fillId="0" borderId="3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7" xfId="0" applyBorder="1"/>
    <xf numFmtId="0" fontId="3" fillId="0" borderId="19" xfId="0" applyFont="1" applyBorder="1" applyAlignment="1">
      <alignment horizontal="center"/>
    </xf>
    <xf numFmtId="0" fontId="6" fillId="0" borderId="44" xfId="0" applyFont="1" applyBorder="1"/>
    <xf numFmtId="0" fontId="3" fillId="0" borderId="45" xfId="0" applyFont="1" applyBorder="1"/>
    <xf numFmtId="0" fontId="14" fillId="0" borderId="45" xfId="0" applyFont="1" applyBorder="1"/>
    <xf numFmtId="0" fontId="14" fillId="0" borderId="46" xfId="0" applyFont="1" applyBorder="1"/>
    <xf numFmtId="0" fontId="9" fillId="0" borderId="2" xfId="0" applyFont="1" applyBorder="1"/>
    <xf numFmtId="0" fontId="3" fillId="0" borderId="34" xfId="0" applyFont="1" applyBorder="1"/>
    <xf numFmtId="0" fontId="3" fillId="0" borderId="3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9" fillId="0" borderId="34" xfId="0" applyFont="1" applyBorder="1"/>
    <xf numFmtId="0" fontId="9" fillId="0" borderId="10" xfId="0" applyFont="1" applyBorder="1"/>
    <xf numFmtId="0" fontId="14" fillId="5" borderId="11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5" fillId="0" borderId="47" xfId="0" applyFont="1" applyBorder="1"/>
    <xf numFmtId="0" fontId="3" fillId="0" borderId="44" xfId="0" applyFont="1" applyBorder="1"/>
    <xf numFmtId="0" fontId="14" fillId="2" borderId="45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13" fillId="0" borderId="34" xfId="0" applyFont="1" applyBorder="1"/>
    <xf numFmtId="0" fontId="9" fillId="0" borderId="35" xfId="0" applyFont="1" applyBorder="1"/>
    <xf numFmtId="0" fontId="9" fillId="0" borderId="11" xfId="0" applyFont="1" applyBorder="1"/>
    <xf numFmtId="0" fontId="14" fillId="2" borderId="10" xfId="0" applyFont="1" applyFill="1" applyBorder="1"/>
    <xf numFmtId="0" fontId="14" fillId="2" borderId="11" xfId="0" applyFont="1" applyFill="1" applyBorder="1"/>
    <xf numFmtId="0" fontId="14" fillId="0" borderId="11" xfId="0" applyFont="1" applyBorder="1"/>
    <xf numFmtId="0" fontId="14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4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3" fillId="0" borderId="48" xfId="0" applyFont="1" applyBorder="1"/>
    <xf numFmtId="0" fontId="4" fillId="0" borderId="36" xfId="0" applyFont="1" applyBorder="1" applyAlignment="1"/>
    <xf numFmtId="0" fontId="1" fillId="0" borderId="37" xfId="0" applyFont="1" applyBorder="1" applyAlignment="1"/>
    <xf numFmtId="0" fontId="1" fillId="0" borderId="37" xfId="0" applyFont="1" applyBorder="1"/>
    <xf numFmtId="0" fontId="12" fillId="0" borderId="0" xfId="0" applyFont="1" applyAlignment="1">
      <alignment horizontal="center"/>
    </xf>
    <xf numFmtId="12" fontId="14" fillId="6" borderId="1" xfId="0" applyNumberFormat="1" applyFont="1" applyFill="1" applyBorder="1" applyAlignment="1">
      <alignment horizontal="center"/>
    </xf>
    <xf numFmtId="12" fontId="14" fillId="5" borderId="1" xfId="0" applyNumberFormat="1" applyFont="1" applyFill="1" applyBorder="1" applyAlignment="1">
      <alignment horizontal="center"/>
    </xf>
    <xf numFmtId="12" fontId="14" fillId="3" borderId="1" xfId="0" applyNumberFormat="1" applyFont="1" applyFill="1" applyBorder="1" applyAlignment="1">
      <alignment horizontal="center"/>
    </xf>
    <xf numFmtId="12" fontId="14" fillId="2" borderId="1" xfId="0" applyNumberFormat="1" applyFont="1" applyFill="1" applyBorder="1" applyAlignment="1">
      <alignment horizontal="center"/>
    </xf>
    <xf numFmtId="12" fontId="15" fillId="4" borderId="1" xfId="0" applyNumberFormat="1" applyFont="1" applyFill="1" applyBorder="1" applyAlignment="1">
      <alignment horizontal="center"/>
    </xf>
    <xf numFmtId="12" fontId="16" fillId="4" borderId="1" xfId="0" applyNumberFormat="1" applyFont="1" applyFill="1" applyBorder="1" applyAlignment="1">
      <alignment horizontal="center"/>
    </xf>
    <xf numFmtId="12" fontId="14" fillId="4" borderId="1" xfId="0" applyNumberFormat="1" applyFont="1" applyFill="1" applyBorder="1" applyAlignment="1">
      <alignment horizontal="center"/>
    </xf>
    <xf numFmtId="12" fontId="14" fillId="4" borderId="32" xfId="0" applyNumberFormat="1" applyFont="1" applyFill="1" applyBorder="1" applyAlignment="1">
      <alignment horizontal="center"/>
    </xf>
    <xf numFmtId="12" fontId="14" fillId="5" borderId="3" xfId="0" applyNumberFormat="1" applyFont="1" applyFill="1" applyBorder="1" applyAlignment="1">
      <alignment horizontal="center"/>
    </xf>
    <xf numFmtId="12" fontId="16" fillId="5" borderId="1" xfId="0" applyNumberFormat="1" applyFont="1" applyFill="1" applyBorder="1" applyAlignment="1">
      <alignment horizontal="center"/>
    </xf>
    <xf numFmtId="12" fontId="15" fillId="5" borderId="1" xfId="0" applyNumberFormat="1" applyFont="1" applyFill="1" applyBorder="1" applyAlignment="1">
      <alignment horizontal="center"/>
    </xf>
    <xf numFmtId="12" fontId="14" fillId="5" borderId="32" xfId="0" applyNumberFormat="1" applyFont="1" applyFill="1" applyBorder="1" applyAlignment="1">
      <alignment horizontal="center"/>
    </xf>
    <xf numFmtId="12" fontId="14" fillId="3" borderId="3" xfId="0" applyNumberFormat="1" applyFont="1" applyFill="1" applyBorder="1" applyAlignment="1">
      <alignment horizontal="center"/>
    </xf>
    <xf numFmtId="12" fontId="15" fillId="3" borderId="1" xfId="0" applyNumberFormat="1" applyFont="1" applyFill="1" applyBorder="1" applyAlignment="1">
      <alignment horizontal="center"/>
    </xf>
    <xf numFmtId="12" fontId="16" fillId="3" borderId="1" xfId="0" applyNumberFormat="1" applyFont="1" applyFill="1" applyBorder="1" applyAlignment="1">
      <alignment horizontal="center"/>
    </xf>
    <xf numFmtId="12" fontId="14" fillId="3" borderId="32" xfId="0" applyNumberFormat="1" applyFont="1" applyFill="1" applyBorder="1" applyAlignment="1">
      <alignment horizontal="center"/>
    </xf>
    <xf numFmtId="12" fontId="4" fillId="0" borderId="1" xfId="0" applyNumberFormat="1" applyFont="1" applyBorder="1"/>
    <xf numFmtId="12" fontId="14" fillId="0" borderId="1" xfId="0" applyNumberFormat="1" applyFont="1" applyBorder="1" applyAlignment="1">
      <alignment horizontal="center"/>
    </xf>
    <xf numFmtId="12" fontId="14" fillId="0" borderId="32" xfId="0" applyNumberFormat="1" applyFont="1" applyBorder="1" applyAlignment="1">
      <alignment horizontal="center"/>
    </xf>
    <xf numFmtId="0" fontId="3" fillId="0" borderId="20" xfId="0" applyFont="1" applyBorder="1"/>
    <xf numFmtId="12" fontId="14" fillId="4" borderId="16" xfId="0" applyNumberFormat="1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12" fontId="14" fillId="5" borderId="16" xfId="0" applyNumberFormat="1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12" fontId="14" fillId="3" borderId="16" xfId="0" applyNumberFormat="1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9" fillId="0" borderId="31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2" xfId="0" applyFont="1" applyBorder="1"/>
    <xf numFmtId="0" fontId="9" fillId="0" borderId="33" xfId="0" applyFont="1" applyBorder="1"/>
    <xf numFmtId="0" fontId="3" fillId="0" borderId="46" xfId="0" applyFont="1" applyBorder="1"/>
    <xf numFmtId="0" fontId="9" fillId="0" borderId="32" xfId="0" applyFont="1" applyBorder="1"/>
    <xf numFmtId="12" fontId="14" fillId="3" borderId="1" xfId="0" applyNumberFormat="1" applyFont="1" applyFill="1" applyBorder="1"/>
    <xf numFmtId="12" fontId="0" fillId="0" borderId="0" xfId="0" applyNumberFormat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3" fillId="0" borderId="24" xfId="0" applyFont="1" applyBorder="1"/>
    <xf numFmtId="4" fontId="5" fillId="2" borderId="11" xfId="0" applyNumberFormat="1" applyFont="1" applyFill="1" applyBorder="1"/>
    <xf numFmtId="4" fontId="5" fillId="0" borderId="11" xfId="0" applyNumberFormat="1" applyFont="1" applyBorder="1"/>
    <xf numFmtId="4" fontId="5" fillId="0" borderId="33" xfId="0" applyNumberFormat="1" applyFont="1" applyBorder="1"/>
    <xf numFmtId="0" fontId="1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" fillId="0" borderId="48" xfId="0" applyFont="1" applyBorder="1" applyAlignment="1"/>
    <xf numFmtId="164" fontId="3" fillId="2" borderId="48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5" fillId="2" borderId="48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2" borderId="4" xfId="0" applyFont="1" applyFill="1" applyBorder="1"/>
    <xf numFmtId="0" fontId="14" fillId="0" borderId="14" xfId="0" applyFont="1" applyBorder="1"/>
    <xf numFmtId="12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2" borderId="1" xfId="0" applyFont="1" applyFill="1" applyBorder="1"/>
    <xf numFmtId="0" fontId="14" fillId="4" borderId="3" xfId="0" applyFont="1" applyFill="1" applyBorder="1" applyAlignment="1">
      <alignment horizontal="center"/>
    </xf>
    <xf numFmtId="12" fontId="14" fillId="4" borderId="1" xfId="0" applyNumberFormat="1" applyFont="1" applyFill="1" applyBorder="1" applyAlignment="1"/>
    <xf numFmtId="0" fontId="5" fillId="0" borderId="2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4" fillId="7" borderId="1" xfId="0" applyFont="1" applyFill="1" applyBorder="1"/>
    <xf numFmtId="0" fontId="5" fillId="7" borderId="1" xfId="0" applyFont="1" applyFill="1" applyBorder="1"/>
    <xf numFmtId="0" fontId="14" fillId="2" borderId="16" xfId="0" applyFont="1" applyFill="1" applyBorder="1"/>
    <xf numFmtId="0" fontId="14" fillId="2" borderId="16" xfId="0" applyFont="1" applyFill="1" applyBorder="1" applyAlignment="1">
      <alignment horizontal="center"/>
    </xf>
    <xf numFmtId="12" fontId="14" fillId="2" borderId="1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12" fontId="14" fillId="4" borderId="1" xfId="0" applyNumberFormat="1" applyFont="1" applyFill="1" applyBorder="1" applyAlignment="1">
      <alignment horizontal="center" vertical="center"/>
    </xf>
    <xf numFmtId="12" fontId="14" fillId="4" borderId="1" xfId="0" applyNumberFormat="1" applyFont="1" applyFill="1" applyBorder="1" applyAlignment="1">
      <alignment vertical="center"/>
    </xf>
    <xf numFmtId="12" fontId="17" fillId="4" borderId="1" xfId="0" applyNumberFormat="1" applyFont="1" applyFill="1" applyBorder="1" applyAlignment="1">
      <alignment vertical="center"/>
    </xf>
    <xf numFmtId="12" fontId="14" fillId="4" borderId="3" xfId="0" applyNumberFormat="1" applyFont="1" applyFill="1" applyBorder="1" applyAlignment="1">
      <alignment vertical="center"/>
    </xf>
    <xf numFmtId="0" fontId="3" fillId="0" borderId="51" xfId="0" applyFont="1" applyFill="1" applyBorder="1" applyAlignment="1">
      <alignment horizontal="center"/>
    </xf>
    <xf numFmtId="0" fontId="5" fillId="6" borderId="10" xfId="0" applyNumberFormat="1" applyFont="1" applyFill="1" applyBorder="1"/>
    <xf numFmtId="164" fontId="5" fillId="6" borderId="39" xfId="0" applyNumberFormat="1" applyFont="1" applyFill="1" applyBorder="1" applyAlignment="1">
      <alignment horizontal="center"/>
    </xf>
    <xf numFmtId="0" fontId="5" fillId="6" borderId="1" xfId="0" applyNumberFormat="1" applyFont="1" applyFill="1" applyBorder="1"/>
    <xf numFmtId="164" fontId="5" fillId="6" borderId="32" xfId="0" applyNumberFormat="1" applyFont="1" applyFill="1" applyBorder="1" applyAlignment="1">
      <alignment horizontal="center"/>
    </xf>
    <xf numFmtId="0" fontId="5" fillId="6" borderId="4" xfId="0" applyNumberFormat="1" applyFont="1" applyFill="1" applyBorder="1"/>
    <xf numFmtId="164" fontId="5" fillId="6" borderId="50" xfId="0" applyNumberFormat="1" applyFont="1" applyFill="1" applyBorder="1" applyAlignment="1">
      <alignment horizontal="center"/>
    </xf>
    <xf numFmtId="0" fontId="5" fillId="6" borderId="11" xfId="0" applyNumberFormat="1" applyFont="1" applyFill="1" applyBorder="1"/>
    <xf numFmtId="164" fontId="5" fillId="6" borderId="33" xfId="0" applyNumberFormat="1" applyFont="1" applyFill="1" applyBorder="1" applyAlignment="1">
      <alignment horizontal="center"/>
    </xf>
    <xf numFmtId="4" fontId="5" fillId="5" borderId="10" xfId="0" applyNumberFormat="1" applyFont="1" applyFill="1" applyBorder="1"/>
    <xf numFmtId="164" fontId="5" fillId="5" borderId="31" xfId="0" applyNumberFormat="1" applyFont="1" applyFill="1" applyBorder="1" applyAlignment="1">
      <alignment horizontal="center"/>
    </xf>
    <xf numFmtId="4" fontId="5" fillId="5" borderId="2" xfId="0" applyNumberFormat="1" applyFont="1" applyFill="1" applyBorder="1"/>
    <xf numFmtId="164" fontId="5" fillId="5" borderId="39" xfId="0" applyNumberFormat="1" applyFont="1" applyFill="1" applyBorder="1" applyAlignment="1">
      <alignment horizontal="center"/>
    </xf>
    <xf numFmtId="4" fontId="5" fillId="5" borderId="1" xfId="0" applyNumberFormat="1" applyFont="1" applyFill="1" applyBorder="1"/>
    <xf numFmtId="164" fontId="5" fillId="5" borderId="32" xfId="0" applyNumberFormat="1" applyFont="1" applyFill="1" applyBorder="1" applyAlignment="1">
      <alignment horizontal="center"/>
    </xf>
    <xf numFmtId="4" fontId="5" fillId="3" borderId="24" xfId="0" applyNumberFormat="1" applyFont="1" applyFill="1" applyBorder="1"/>
    <xf numFmtId="164" fontId="5" fillId="3" borderId="49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32" xfId="0" applyNumberFormat="1" applyFont="1" applyFill="1" applyBorder="1" applyAlignment="1">
      <alignment horizontal="center"/>
    </xf>
    <xf numFmtId="0" fontId="5" fillId="3" borderId="2" xfId="0" applyFont="1" applyFill="1" applyBorder="1"/>
    <xf numFmtId="164" fontId="5" fillId="3" borderId="39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0" fontId="5" fillId="2" borderId="0" xfId="0" applyFont="1" applyFill="1" applyBorder="1"/>
    <xf numFmtId="164" fontId="5" fillId="6" borderId="0" xfId="0" applyNumberFormat="1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14" fillId="2" borderId="20" xfId="0" applyFont="1" applyFill="1" applyBorder="1" applyAlignment="1">
      <alignment horizontal="center"/>
    </xf>
    <xf numFmtId="0" fontId="5" fillId="6" borderId="39" xfId="0" applyNumberFormat="1" applyFont="1" applyFill="1" applyBorder="1" applyAlignment="1">
      <alignment horizontal="center"/>
    </xf>
    <xf numFmtId="0" fontId="5" fillId="6" borderId="32" xfId="0" applyNumberFormat="1" applyFont="1" applyFill="1" applyBorder="1" applyAlignment="1">
      <alignment horizontal="center"/>
    </xf>
    <xf numFmtId="0" fontId="5" fillId="6" borderId="50" xfId="0" applyNumberFormat="1" applyFont="1" applyFill="1" applyBorder="1" applyAlignment="1">
      <alignment horizontal="center"/>
    </xf>
    <xf numFmtId="0" fontId="5" fillId="6" borderId="33" xfId="0" applyNumberFormat="1" applyFont="1" applyFill="1" applyBorder="1" applyAlignment="1">
      <alignment horizontal="center"/>
    </xf>
    <xf numFmtId="4" fontId="5" fillId="5" borderId="31" xfId="0" applyNumberFormat="1" applyFont="1" applyFill="1" applyBorder="1" applyAlignment="1">
      <alignment horizontal="center"/>
    </xf>
    <xf numFmtId="4" fontId="5" fillId="5" borderId="39" xfId="0" applyNumberFormat="1" applyFont="1" applyFill="1" applyBorder="1" applyAlignment="1">
      <alignment horizontal="center"/>
    </xf>
    <xf numFmtId="4" fontId="5" fillId="5" borderId="32" xfId="0" applyNumberFormat="1" applyFont="1" applyFill="1" applyBorder="1" applyAlignment="1">
      <alignment horizontal="center"/>
    </xf>
    <xf numFmtId="4" fontId="5" fillId="3" borderId="49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14" fillId="7" borderId="3" xfId="0" applyFont="1" applyFill="1" applyBorder="1"/>
    <xf numFmtId="0" fontId="5" fillId="0" borderId="3" xfId="0" applyFont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4" fontId="5" fillId="0" borderId="13" xfId="0" applyNumberFormat="1" applyFont="1" applyBorder="1"/>
    <xf numFmtId="0" fontId="5" fillId="0" borderId="52" xfId="0" applyFont="1" applyBorder="1" applyAlignment="1">
      <alignment horizontal="center"/>
    </xf>
    <xf numFmtId="164" fontId="5" fillId="6" borderId="52" xfId="0" applyNumberFormat="1" applyFont="1" applyFill="1" applyBorder="1" applyAlignment="1">
      <alignment horizontal="center"/>
    </xf>
    <xf numFmtId="164" fontId="5" fillId="5" borderId="52" xfId="0" applyNumberFormat="1" applyFont="1" applyFill="1" applyBorder="1" applyAlignment="1">
      <alignment horizontal="center"/>
    </xf>
    <xf numFmtId="164" fontId="5" fillId="3" borderId="52" xfId="0" applyNumberFormat="1" applyFont="1" applyFill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4" fontId="5" fillId="0" borderId="52" xfId="0" applyNumberFormat="1" applyFont="1" applyBorder="1"/>
    <xf numFmtId="164" fontId="5" fillId="3" borderId="53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5" fillId="2" borderId="52" xfId="0" applyFont="1" applyFill="1" applyBorder="1"/>
    <xf numFmtId="0" fontId="14" fillId="2" borderId="3" xfId="0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12" fontId="17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4" fillId="2" borderId="52" xfId="0" applyFont="1" applyFill="1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14" fillId="2" borderId="5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10" xfId="0" applyFill="1" applyBorder="1"/>
    <xf numFmtId="0" fontId="0" fillId="9" borderId="1" xfId="0" applyFill="1" applyBorder="1"/>
    <xf numFmtId="0" fontId="0" fillId="9" borderId="4" xfId="0" applyFill="1" applyBorder="1"/>
    <xf numFmtId="0" fontId="0" fillId="9" borderId="11" xfId="0" applyFill="1" applyBorder="1"/>
    <xf numFmtId="0" fontId="0" fillId="9" borderId="14" xfId="0" applyFill="1" applyBorder="1"/>
    <xf numFmtId="0" fontId="0" fillId="8" borderId="10" xfId="0" applyFill="1" applyBorder="1"/>
    <xf numFmtId="0" fontId="0" fillId="8" borderId="2" xfId="0" applyFill="1" applyBorder="1"/>
    <xf numFmtId="0" fontId="0" fillId="8" borderId="1" xfId="0" applyFill="1" applyBorder="1"/>
    <xf numFmtId="0" fontId="0" fillId="8" borderId="11" xfId="0" applyFill="1" applyBorder="1"/>
    <xf numFmtId="0" fontId="14" fillId="7" borderId="52" xfId="0" applyFont="1" applyFill="1" applyBorder="1"/>
    <xf numFmtId="0" fontId="1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zoomScaleNormal="100" zoomScalePageLayoutView="150" workbookViewId="0">
      <selection sqref="A1:U15"/>
    </sheetView>
  </sheetViews>
  <sheetFormatPr defaultColWidth="8.85546875" defaultRowHeight="12.75" x14ac:dyDescent="0.2"/>
  <cols>
    <col min="1" max="1" width="7.7109375" customWidth="1"/>
    <col min="2" max="2" width="19.42578125" customWidth="1"/>
    <col min="3" max="3" width="6.85546875" customWidth="1"/>
    <col min="4" max="4" width="7.42578125" style="10" customWidth="1"/>
    <col min="5" max="6" width="5.7109375" customWidth="1"/>
    <col min="7" max="7" width="6.85546875" customWidth="1"/>
    <col min="8" max="8" width="7.28515625" style="10" customWidth="1"/>
    <col min="9" max="10" width="5.7109375" customWidth="1"/>
    <col min="11" max="11" width="7" customWidth="1"/>
    <col min="12" max="12" width="8.42578125" style="10" customWidth="1"/>
    <col min="13" max="14" width="5.7109375" customWidth="1"/>
    <col min="15" max="15" width="7.85546875" customWidth="1"/>
    <col min="16" max="16" width="7.140625" customWidth="1"/>
    <col min="17" max="17" width="6.42578125" style="32" customWidth="1"/>
    <col min="18" max="20" width="6.42578125" customWidth="1"/>
    <col min="21" max="21" width="8" customWidth="1"/>
  </cols>
  <sheetData>
    <row r="1" spans="1:23" ht="15" customHeight="1" x14ac:dyDescent="0.25">
      <c r="B1" s="360" t="s">
        <v>87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</row>
    <row r="2" spans="1:23" ht="15" customHeight="1" x14ac:dyDescent="0.25">
      <c r="B2" s="360" t="s">
        <v>47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3" ht="15" customHeight="1" x14ac:dyDescent="0.25">
      <c r="C3" s="27"/>
      <c r="D3" s="38" t="s">
        <v>7</v>
      </c>
      <c r="E3" s="45"/>
      <c r="F3" s="27"/>
      <c r="G3" s="27"/>
      <c r="H3" s="28" t="s">
        <v>8</v>
      </c>
      <c r="I3" s="27"/>
      <c r="J3" s="27"/>
      <c r="K3" s="27"/>
      <c r="L3" s="28" t="s">
        <v>9</v>
      </c>
      <c r="M3" s="27"/>
      <c r="N3" s="27"/>
      <c r="O3" s="27"/>
      <c r="P3" s="27" t="s">
        <v>10</v>
      </c>
      <c r="Q3" s="44"/>
      <c r="R3" s="44"/>
      <c r="S3" s="44"/>
      <c r="T3" s="27"/>
      <c r="U3" s="46"/>
    </row>
    <row r="4" spans="1:23" ht="15" customHeight="1" x14ac:dyDescent="0.2">
      <c r="A4" s="39" t="s">
        <v>29</v>
      </c>
      <c r="B4" s="21" t="s">
        <v>30</v>
      </c>
      <c r="C4" s="4" t="s">
        <v>0</v>
      </c>
      <c r="D4" s="18" t="s">
        <v>12</v>
      </c>
      <c r="E4" s="17" t="s">
        <v>12</v>
      </c>
      <c r="F4" s="17" t="s">
        <v>12</v>
      </c>
      <c r="G4" s="17" t="s">
        <v>4</v>
      </c>
      <c r="H4" s="18" t="s">
        <v>13</v>
      </c>
      <c r="I4" s="17" t="s">
        <v>13</v>
      </c>
      <c r="J4" s="17" t="s">
        <v>13</v>
      </c>
      <c r="K4" s="17" t="s">
        <v>4</v>
      </c>
      <c r="L4" s="18" t="s">
        <v>14</v>
      </c>
      <c r="M4" s="17" t="s">
        <v>14</v>
      </c>
      <c r="N4" s="17" t="s">
        <v>14</v>
      </c>
      <c r="O4" s="17" t="s">
        <v>4</v>
      </c>
      <c r="P4" s="17" t="s">
        <v>16</v>
      </c>
      <c r="Q4" s="17" t="s">
        <v>6</v>
      </c>
      <c r="R4" s="17" t="s">
        <v>6</v>
      </c>
      <c r="S4" s="17"/>
      <c r="T4" s="18" t="s">
        <v>5</v>
      </c>
      <c r="U4" s="17" t="s">
        <v>2</v>
      </c>
      <c r="V4" s="285" t="s">
        <v>1</v>
      </c>
      <c r="W4" s="285" t="s">
        <v>90</v>
      </c>
    </row>
    <row r="5" spans="1:23" ht="15" customHeight="1" x14ac:dyDescent="0.2">
      <c r="A5" s="26"/>
      <c r="B5" s="26"/>
      <c r="C5" s="19"/>
      <c r="D5" s="20" t="s">
        <v>1</v>
      </c>
      <c r="E5" s="19" t="s">
        <v>25</v>
      </c>
      <c r="F5" s="19" t="s">
        <v>26</v>
      </c>
      <c r="G5" s="19" t="s">
        <v>27</v>
      </c>
      <c r="H5" s="20" t="s">
        <v>1</v>
      </c>
      <c r="I5" s="19" t="s">
        <v>25</v>
      </c>
      <c r="J5" s="19" t="s">
        <v>26</v>
      </c>
      <c r="K5" s="19" t="s">
        <v>27</v>
      </c>
      <c r="L5" s="20" t="s">
        <v>1</v>
      </c>
      <c r="M5" s="19" t="s">
        <v>25</v>
      </c>
      <c r="N5" s="19" t="s">
        <v>26</v>
      </c>
      <c r="O5" s="19" t="s">
        <v>27</v>
      </c>
      <c r="P5" s="19" t="s">
        <v>1</v>
      </c>
      <c r="Q5" s="19" t="s">
        <v>37</v>
      </c>
      <c r="R5" s="19" t="s">
        <v>26</v>
      </c>
      <c r="S5" s="19" t="s">
        <v>22</v>
      </c>
      <c r="T5" s="20" t="s">
        <v>5</v>
      </c>
      <c r="U5" s="19"/>
    </row>
    <row r="6" spans="1:23" ht="15" customHeight="1" x14ac:dyDescent="0.2">
      <c r="A6" s="56">
        <v>12</v>
      </c>
      <c r="B6" s="55" t="s">
        <v>55</v>
      </c>
      <c r="C6" s="77">
        <v>120</v>
      </c>
      <c r="D6" s="75">
        <v>16.2</v>
      </c>
      <c r="E6" s="207">
        <v>1</v>
      </c>
      <c r="F6" s="75">
        <v>30</v>
      </c>
      <c r="G6" s="76">
        <f t="shared" ref="G6:G15" si="0">C6+F6</f>
        <v>150</v>
      </c>
      <c r="H6" s="58">
        <v>20.5</v>
      </c>
      <c r="I6" s="208">
        <v>3</v>
      </c>
      <c r="J6" s="61">
        <v>24</v>
      </c>
      <c r="K6" s="58">
        <f t="shared" ref="K6:K15" si="1">SUM(G6+J6)</f>
        <v>174</v>
      </c>
      <c r="L6" s="59">
        <v>14.8</v>
      </c>
      <c r="M6" s="209">
        <v>4</v>
      </c>
      <c r="N6" s="62">
        <v>21</v>
      </c>
      <c r="O6" s="59">
        <f t="shared" ref="O6:O15" si="2">SUM(K6+N6)</f>
        <v>195</v>
      </c>
      <c r="P6" s="77">
        <f t="shared" ref="P6:P15" si="3">AVERAGE(D6+H6+L6)</f>
        <v>51.5</v>
      </c>
      <c r="Q6" s="210">
        <v>1</v>
      </c>
      <c r="R6" s="56">
        <v>40</v>
      </c>
      <c r="S6" s="56">
        <v>30</v>
      </c>
      <c r="T6" s="54">
        <f t="shared" ref="T6:T15" si="4">SUM(O6+R6+S6)</f>
        <v>265</v>
      </c>
      <c r="U6" s="74">
        <v>1</v>
      </c>
    </row>
    <row r="7" spans="1:23" ht="15" customHeight="1" x14ac:dyDescent="0.2">
      <c r="A7" s="56">
        <v>33</v>
      </c>
      <c r="B7" s="55" t="s">
        <v>61</v>
      </c>
      <c r="C7" s="77">
        <v>110</v>
      </c>
      <c r="D7" s="75">
        <v>18.399999999999999</v>
      </c>
      <c r="E7" s="207">
        <v>2</v>
      </c>
      <c r="F7" s="75">
        <v>27</v>
      </c>
      <c r="G7" s="76">
        <f t="shared" si="0"/>
        <v>137</v>
      </c>
      <c r="H7" s="58">
        <v>15.7</v>
      </c>
      <c r="I7" s="208">
        <v>2</v>
      </c>
      <c r="J7" s="61">
        <v>27</v>
      </c>
      <c r="K7" s="58">
        <f t="shared" si="1"/>
        <v>164</v>
      </c>
      <c r="L7" s="59">
        <v>100</v>
      </c>
      <c r="M7" s="209"/>
      <c r="N7" s="62"/>
      <c r="O7" s="59">
        <f t="shared" si="2"/>
        <v>164</v>
      </c>
      <c r="P7" s="77">
        <f t="shared" si="3"/>
        <v>134.1</v>
      </c>
      <c r="Q7" s="210">
        <v>3</v>
      </c>
      <c r="R7" s="56">
        <v>32</v>
      </c>
      <c r="S7" s="56">
        <v>27</v>
      </c>
      <c r="T7" s="54">
        <f t="shared" si="4"/>
        <v>223</v>
      </c>
      <c r="U7" s="74">
        <v>2</v>
      </c>
    </row>
    <row r="8" spans="1:23" ht="15" customHeight="1" x14ac:dyDescent="0.2">
      <c r="A8" s="56">
        <v>18</v>
      </c>
      <c r="B8" s="55" t="s">
        <v>48</v>
      </c>
      <c r="C8" s="77">
        <v>105</v>
      </c>
      <c r="D8" s="75">
        <v>100</v>
      </c>
      <c r="E8" s="207"/>
      <c r="F8" s="75"/>
      <c r="G8" s="76">
        <f t="shared" si="0"/>
        <v>105</v>
      </c>
      <c r="H8" s="58">
        <v>5.6</v>
      </c>
      <c r="I8" s="208">
        <v>1</v>
      </c>
      <c r="J8" s="61">
        <v>30</v>
      </c>
      <c r="K8" s="58">
        <f t="shared" si="1"/>
        <v>135</v>
      </c>
      <c r="L8" s="59">
        <v>9.5</v>
      </c>
      <c r="M8" s="209">
        <v>3</v>
      </c>
      <c r="N8" s="62">
        <v>24</v>
      </c>
      <c r="O8" s="59">
        <f t="shared" si="2"/>
        <v>159</v>
      </c>
      <c r="P8" s="77">
        <f t="shared" si="3"/>
        <v>115.1</v>
      </c>
      <c r="Q8" s="210">
        <v>2</v>
      </c>
      <c r="R8" s="56">
        <v>36</v>
      </c>
      <c r="S8" s="56">
        <v>24</v>
      </c>
      <c r="T8" s="54">
        <f t="shared" si="4"/>
        <v>219</v>
      </c>
      <c r="U8" s="74">
        <v>3</v>
      </c>
    </row>
    <row r="9" spans="1:23" ht="15" customHeight="1" x14ac:dyDescent="0.2">
      <c r="A9" s="56">
        <v>11</v>
      </c>
      <c r="B9" s="54" t="s">
        <v>56</v>
      </c>
      <c r="C9" s="77">
        <v>115</v>
      </c>
      <c r="D9" s="75">
        <v>100</v>
      </c>
      <c r="E9" s="207"/>
      <c r="F9" s="75"/>
      <c r="G9" s="76">
        <f t="shared" si="0"/>
        <v>115</v>
      </c>
      <c r="H9" s="58">
        <v>100</v>
      </c>
      <c r="I9" s="208"/>
      <c r="J9" s="61"/>
      <c r="K9" s="58">
        <f t="shared" si="1"/>
        <v>115</v>
      </c>
      <c r="L9" s="59">
        <v>6.4</v>
      </c>
      <c r="M9" s="209">
        <v>2</v>
      </c>
      <c r="N9" s="62">
        <v>27</v>
      </c>
      <c r="O9" s="59">
        <f t="shared" si="2"/>
        <v>142</v>
      </c>
      <c r="P9" s="77">
        <f t="shared" si="3"/>
        <v>206.4</v>
      </c>
      <c r="Q9" s="210">
        <v>5</v>
      </c>
      <c r="R9" s="56">
        <v>24</v>
      </c>
      <c r="S9" s="56">
        <v>21</v>
      </c>
      <c r="T9" s="54">
        <f t="shared" si="4"/>
        <v>187</v>
      </c>
      <c r="U9" s="74">
        <v>4</v>
      </c>
    </row>
    <row r="10" spans="1:23" ht="15" customHeight="1" x14ac:dyDescent="0.2">
      <c r="A10" s="56">
        <v>57</v>
      </c>
      <c r="B10" s="55" t="s">
        <v>53</v>
      </c>
      <c r="C10" s="77">
        <v>95</v>
      </c>
      <c r="D10" s="75">
        <v>100</v>
      </c>
      <c r="E10" s="207"/>
      <c r="F10" s="75"/>
      <c r="G10" s="76">
        <f t="shared" si="0"/>
        <v>95</v>
      </c>
      <c r="H10" s="58">
        <v>100</v>
      </c>
      <c r="I10" s="208"/>
      <c r="J10" s="61"/>
      <c r="K10" s="58">
        <f t="shared" si="1"/>
        <v>95</v>
      </c>
      <c r="L10" s="78">
        <v>4.5</v>
      </c>
      <c r="M10" s="209">
        <v>1</v>
      </c>
      <c r="N10" s="62">
        <v>30</v>
      </c>
      <c r="O10" s="59">
        <f t="shared" si="2"/>
        <v>125</v>
      </c>
      <c r="P10" s="77">
        <f t="shared" si="3"/>
        <v>204.5</v>
      </c>
      <c r="Q10" s="210">
        <v>4</v>
      </c>
      <c r="R10" s="56">
        <v>28</v>
      </c>
      <c r="S10" s="56">
        <v>18</v>
      </c>
      <c r="T10" s="54">
        <f t="shared" si="4"/>
        <v>171</v>
      </c>
      <c r="U10" s="74">
        <v>5</v>
      </c>
    </row>
    <row r="11" spans="1:23" ht="15" customHeight="1" x14ac:dyDescent="0.2">
      <c r="A11" s="56">
        <v>28</v>
      </c>
      <c r="B11" s="60" t="s">
        <v>71</v>
      </c>
      <c r="C11" s="77">
        <v>120</v>
      </c>
      <c r="D11" s="75">
        <v>100</v>
      </c>
      <c r="E11" s="207"/>
      <c r="F11" s="75"/>
      <c r="G11" s="76">
        <f t="shared" si="0"/>
        <v>120</v>
      </c>
      <c r="H11" s="58">
        <v>100</v>
      </c>
      <c r="I11" s="208"/>
      <c r="J11" s="61"/>
      <c r="K11" s="58">
        <f t="shared" si="1"/>
        <v>120</v>
      </c>
      <c r="L11" s="59">
        <v>18.5</v>
      </c>
      <c r="M11" s="209">
        <v>6</v>
      </c>
      <c r="N11" s="62">
        <v>15</v>
      </c>
      <c r="O11" s="59">
        <f t="shared" si="2"/>
        <v>135</v>
      </c>
      <c r="P11" s="77">
        <f t="shared" si="3"/>
        <v>218.5</v>
      </c>
      <c r="Q11" s="210">
        <v>7</v>
      </c>
      <c r="R11" s="56">
        <v>16</v>
      </c>
      <c r="S11" s="56">
        <v>15</v>
      </c>
      <c r="T11" s="54">
        <f t="shared" si="4"/>
        <v>166</v>
      </c>
      <c r="U11" s="74">
        <v>6</v>
      </c>
    </row>
    <row r="12" spans="1:23" ht="15" customHeight="1" x14ac:dyDescent="0.2">
      <c r="A12" s="56">
        <v>76</v>
      </c>
      <c r="B12" s="60" t="s">
        <v>74</v>
      </c>
      <c r="C12" s="77">
        <v>100</v>
      </c>
      <c r="D12" s="75">
        <v>100</v>
      </c>
      <c r="E12" s="207"/>
      <c r="F12" s="75"/>
      <c r="G12" s="76">
        <f t="shared" si="0"/>
        <v>100</v>
      </c>
      <c r="H12" s="58">
        <v>100</v>
      </c>
      <c r="I12" s="208"/>
      <c r="J12" s="61"/>
      <c r="K12" s="58">
        <f t="shared" si="1"/>
        <v>100</v>
      </c>
      <c r="L12" s="59">
        <v>17.7</v>
      </c>
      <c r="M12" s="209">
        <v>5</v>
      </c>
      <c r="N12" s="62">
        <v>18</v>
      </c>
      <c r="O12" s="59">
        <f t="shared" si="2"/>
        <v>118</v>
      </c>
      <c r="P12" s="77">
        <f t="shared" si="3"/>
        <v>217.7</v>
      </c>
      <c r="Q12" s="210">
        <v>6</v>
      </c>
      <c r="R12" s="56">
        <v>20</v>
      </c>
      <c r="S12" s="56">
        <v>12</v>
      </c>
      <c r="T12" s="54">
        <f t="shared" si="4"/>
        <v>150</v>
      </c>
      <c r="U12" s="74">
        <v>7</v>
      </c>
    </row>
    <row r="13" spans="1:23" ht="15" customHeight="1" x14ac:dyDescent="0.2">
      <c r="A13" s="56">
        <v>39</v>
      </c>
      <c r="B13" s="55" t="s">
        <v>72</v>
      </c>
      <c r="C13" s="77">
        <v>115</v>
      </c>
      <c r="D13" s="75">
        <v>100</v>
      </c>
      <c r="E13" s="207"/>
      <c r="F13" s="75"/>
      <c r="G13" s="76">
        <f t="shared" si="0"/>
        <v>115</v>
      </c>
      <c r="H13" s="58">
        <v>100</v>
      </c>
      <c r="I13" s="208"/>
      <c r="J13" s="61"/>
      <c r="K13" s="58">
        <f t="shared" si="1"/>
        <v>115</v>
      </c>
      <c r="L13" s="59">
        <v>100</v>
      </c>
      <c r="M13" s="209"/>
      <c r="N13" s="62"/>
      <c r="O13" s="59">
        <f t="shared" si="2"/>
        <v>115</v>
      </c>
      <c r="P13" s="77">
        <f t="shared" si="3"/>
        <v>300</v>
      </c>
      <c r="Q13" s="210"/>
      <c r="R13" s="56"/>
      <c r="S13" s="56"/>
      <c r="T13" s="54">
        <f t="shared" si="4"/>
        <v>115</v>
      </c>
      <c r="U13" s="54"/>
    </row>
    <row r="14" spans="1:23" ht="15" customHeight="1" x14ac:dyDescent="0.2">
      <c r="A14" s="56">
        <v>58</v>
      </c>
      <c r="B14" s="55" t="s">
        <v>73</v>
      </c>
      <c r="C14" s="77">
        <v>110</v>
      </c>
      <c r="D14" s="75">
        <v>100</v>
      </c>
      <c r="E14" s="207"/>
      <c r="F14" s="75"/>
      <c r="G14" s="76">
        <f t="shared" si="0"/>
        <v>110</v>
      </c>
      <c r="H14" s="58">
        <v>100</v>
      </c>
      <c r="I14" s="208"/>
      <c r="J14" s="61"/>
      <c r="K14" s="58">
        <f t="shared" si="1"/>
        <v>110</v>
      </c>
      <c r="L14" s="59">
        <v>100</v>
      </c>
      <c r="M14" s="209"/>
      <c r="N14" s="62"/>
      <c r="O14" s="59">
        <f t="shared" si="2"/>
        <v>110</v>
      </c>
      <c r="P14" s="77">
        <f t="shared" si="3"/>
        <v>300</v>
      </c>
      <c r="Q14" s="210"/>
      <c r="R14" s="56"/>
      <c r="S14" s="56"/>
      <c r="T14" s="54">
        <f t="shared" si="4"/>
        <v>110</v>
      </c>
      <c r="U14" s="54"/>
    </row>
    <row r="15" spans="1:23" ht="15" customHeight="1" x14ac:dyDescent="0.2">
      <c r="A15" s="56">
        <v>76</v>
      </c>
      <c r="B15" s="55" t="s">
        <v>82</v>
      </c>
      <c r="C15" s="77">
        <v>90</v>
      </c>
      <c r="D15" s="75">
        <v>100</v>
      </c>
      <c r="E15" s="207"/>
      <c r="F15" s="75"/>
      <c r="G15" s="76">
        <f t="shared" si="0"/>
        <v>90</v>
      </c>
      <c r="H15" s="58">
        <v>100</v>
      </c>
      <c r="I15" s="208"/>
      <c r="J15" s="61"/>
      <c r="K15" s="58">
        <f t="shared" si="1"/>
        <v>90</v>
      </c>
      <c r="L15" s="59">
        <v>100</v>
      </c>
      <c r="M15" s="209"/>
      <c r="N15" s="62"/>
      <c r="O15" s="59">
        <f t="shared" si="2"/>
        <v>90</v>
      </c>
      <c r="P15" s="77">
        <f t="shared" si="3"/>
        <v>300</v>
      </c>
      <c r="Q15" s="210"/>
      <c r="R15" s="56"/>
      <c r="S15" s="56"/>
      <c r="T15" s="54">
        <f t="shared" si="4"/>
        <v>90</v>
      </c>
      <c r="U15" s="54"/>
    </row>
    <row r="16" spans="1:23" ht="15" customHeight="1" x14ac:dyDescent="0.2">
      <c r="A16" s="56"/>
      <c r="B16" s="54"/>
      <c r="C16" s="77"/>
      <c r="D16" s="75"/>
      <c r="E16" s="207"/>
      <c r="F16" s="75"/>
      <c r="G16" s="76"/>
      <c r="H16" s="58"/>
      <c r="I16" s="208"/>
      <c r="J16" s="61"/>
      <c r="K16" s="58"/>
      <c r="L16" s="59"/>
      <c r="M16" s="209"/>
      <c r="N16" s="62"/>
      <c r="O16" s="59"/>
      <c r="P16" s="77"/>
      <c r="Q16" s="210"/>
      <c r="R16" s="56"/>
      <c r="S16" s="56"/>
      <c r="T16" s="54"/>
      <c r="U16" s="54"/>
    </row>
    <row r="17" spans="1:21" ht="15" customHeight="1" x14ac:dyDescent="0.2">
      <c r="A17" s="56"/>
      <c r="B17" s="54"/>
      <c r="C17" s="80"/>
      <c r="D17" s="75"/>
      <c r="E17" s="207"/>
      <c r="F17" s="75"/>
      <c r="G17" s="76"/>
      <c r="H17" s="58"/>
      <c r="I17" s="208"/>
      <c r="J17" s="61"/>
      <c r="K17" s="58"/>
      <c r="L17" s="59"/>
      <c r="M17" s="209"/>
      <c r="N17" s="62"/>
      <c r="O17" s="59"/>
      <c r="P17" s="77"/>
      <c r="Q17" s="210"/>
      <c r="R17" s="56"/>
      <c r="S17" s="56"/>
      <c r="T17" s="54"/>
      <c r="U17" s="54"/>
    </row>
    <row r="18" spans="1:21" ht="15" customHeight="1" x14ac:dyDescent="0.2">
      <c r="A18" s="56"/>
      <c r="B18" s="54"/>
      <c r="C18" s="77"/>
      <c r="D18" s="75"/>
      <c r="E18" s="207"/>
      <c r="F18" s="75"/>
      <c r="G18" s="76"/>
      <c r="H18" s="58"/>
      <c r="I18" s="208"/>
      <c r="J18" s="61"/>
      <c r="K18" s="58"/>
      <c r="L18" s="59"/>
      <c r="M18" s="209"/>
      <c r="N18" s="62"/>
      <c r="O18" s="59"/>
      <c r="P18" s="77"/>
      <c r="Q18" s="210"/>
      <c r="R18" s="56"/>
      <c r="S18" s="56"/>
      <c r="T18" s="54"/>
      <c r="U18" s="74"/>
    </row>
    <row r="19" spans="1:21" ht="15" customHeight="1" x14ac:dyDescent="0.2">
      <c r="A19" s="56"/>
      <c r="B19" s="54"/>
      <c r="C19" s="80"/>
      <c r="D19" s="75"/>
      <c r="E19" s="207"/>
      <c r="F19" s="75"/>
      <c r="G19" s="76"/>
      <c r="H19" s="58"/>
      <c r="I19" s="208"/>
      <c r="J19" s="61"/>
      <c r="K19" s="58"/>
      <c r="L19" s="59"/>
      <c r="M19" s="209"/>
      <c r="N19" s="62"/>
      <c r="O19" s="59"/>
      <c r="P19" s="77"/>
      <c r="Q19" s="210"/>
      <c r="R19" s="56"/>
      <c r="S19" s="56"/>
      <c r="T19" s="54"/>
      <c r="U19" s="54"/>
    </row>
    <row r="20" spans="1:21" ht="15" customHeight="1" x14ac:dyDescent="0.2">
      <c r="G20" s="7"/>
    </row>
  </sheetData>
  <sortState ref="A6:T15">
    <sortCondition descending="1" ref="T6:T15"/>
  </sortState>
  <mergeCells count="2">
    <mergeCell ref="B1:U1"/>
    <mergeCell ref="B2:U2"/>
  </mergeCells>
  <phoneticPr fontId="0" type="noConversion"/>
  <pageMargins left="0.27559055118110237" right="0.23622047244094491" top="0.98425196850393704" bottom="0.98425196850393704" header="0.51181102362204722" footer="0.51181102362204722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0"/>
  <sheetViews>
    <sheetView topLeftCell="A6" zoomScaleNormal="100" zoomScalePageLayoutView="125" workbookViewId="0">
      <selection sqref="A1:U26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bestFit="1" customWidth="1"/>
    <col min="4" max="4" width="7.7109375" style="34" bestFit="1" customWidth="1"/>
    <col min="5" max="6" width="5.7109375" customWidth="1"/>
    <col min="7" max="7" width="6.7109375" bestFit="1" customWidth="1"/>
    <col min="8" max="8" width="8" style="34" bestFit="1" customWidth="1"/>
    <col min="9" max="10" width="5.7109375" customWidth="1"/>
    <col min="11" max="11" width="6.7109375" customWidth="1"/>
    <col min="12" max="12" width="8" style="34" bestFit="1" customWidth="1"/>
    <col min="13" max="14" width="5.7109375" customWidth="1"/>
    <col min="15" max="15" width="6.7109375" bestFit="1" customWidth="1"/>
    <col min="16" max="17" width="7.140625" customWidth="1"/>
    <col min="18" max="18" width="7.7109375" bestFit="1" customWidth="1"/>
    <col min="19" max="19" width="5.85546875" customWidth="1"/>
    <col min="20" max="20" width="6.7109375" bestFit="1" customWidth="1"/>
    <col min="21" max="21" width="7.7109375" bestFit="1" customWidth="1"/>
  </cols>
  <sheetData>
    <row r="1" spans="1:23" ht="15" customHeight="1" x14ac:dyDescent="0.25">
      <c r="A1" s="21"/>
      <c r="B1" s="360" t="s">
        <v>87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</row>
    <row r="2" spans="1:23" ht="15" customHeight="1" thickBot="1" x14ac:dyDescent="0.3">
      <c r="A2" s="21"/>
      <c r="B2" s="360" t="s">
        <v>32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3" ht="15" customHeight="1" thickBot="1" x14ac:dyDescent="0.3">
      <c r="A3" s="21"/>
      <c r="C3" s="166"/>
      <c r="D3" s="367" t="s">
        <v>7</v>
      </c>
      <c r="E3" s="367"/>
      <c r="F3" s="367"/>
      <c r="G3" s="368"/>
      <c r="H3" s="366" t="s">
        <v>8</v>
      </c>
      <c r="I3" s="364"/>
      <c r="J3" s="364"/>
      <c r="K3" s="365"/>
      <c r="L3" s="363" t="s">
        <v>9</v>
      </c>
      <c r="M3" s="364"/>
      <c r="N3" s="364"/>
      <c r="O3" s="365"/>
      <c r="P3" s="136" t="s">
        <v>10</v>
      </c>
      <c r="Q3" s="136"/>
      <c r="R3" s="136"/>
      <c r="S3" s="136"/>
      <c r="T3" s="136"/>
      <c r="U3" s="137"/>
    </row>
    <row r="4" spans="1:23" ht="15" customHeight="1" x14ac:dyDescent="0.25">
      <c r="A4" s="35" t="s">
        <v>29</v>
      </c>
      <c r="B4" s="6" t="s">
        <v>30</v>
      </c>
      <c r="C4" s="168" t="s">
        <v>0</v>
      </c>
      <c r="D4" s="167" t="s">
        <v>12</v>
      </c>
      <c r="E4" s="47" t="s">
        <v>12</v>
      </c>
      <c r="F4" s="47" t="s">
        <v>12</v>
      </c>
      <c r="G4" s="163" t="s">
        <v>4</v>
      </c>
      <c r="H4" s="164" t="s">
        <v>13</v>
      </c>
      <c r="I4" s="47" t="s">
        <v>13</v>
      </c>
      <c r="J4" s="47" t="s">
        <v>13</v>
      </c>
      <c r="K4" s="163" t="s">
        <v>4</v>
      </c>
      <c r="L4" s="165" t="s">
        <v>14</v>
      </c>
      <c r="M4" s="47" t="s">
        <v>14</v>
      </c>
      <c r="N4" s="47" t="s">
        <v>14</v>
      </c>
      <c r="O4" s="163" t="s">
        <v>4</v>
      </c>
      <c r="P4" s="36" t="s">
        <v>6</v>
      </c>
      <c r="Q4" s="4" t="s">
        <v>6</v>
      </c>
      <c r="R4" s="4" t="s">
        <v>6</v>
      </c>
      <c r="S4" s="4"/>
      <c r="T4" s="9" t="s">
        <v>5</v>
      </c>
      <c r="U4" s="4" t="s">
        <v>2</v>
      </c>
      <c r="V4" s="361" t="s">
        <v>1</v>
      </c>
      <c r="W4" s="362"/>
    </row>
    <row r="5" spans="1:23" ht="15" customHeight="1" x14ac:dyDescent="0.2">
      <c r="A5" s="37"/>
      <c r="C5" s="169"/>
      <c r="D5" s="139" t="s">
        <v>1</v>
      </c>
      <c r="E5" s="16" t="s">
        <v>25</v>
      </c>
      <c r="F5" s="16" t="s">
        <v>26</v>
      </c>
      <c r="G5" s="140" t="s">
        <v>27</v>
      </c>
      <c r="H5" s="148" t="s">
        <v>1</v>
      </c>
      <c r="I5" s="16" t="s">
        <v>25</v>
      </c>
      <c r="J5" s="16" t="s">
        <v>26</v>
      </c>
      <c r="K5" s="140" t="s">
        <v>27</v>
      </c>
      <c r="L5" s="139" t="s">
        <v>1</v>
      </c>
      <c r="M5" s="16" t="s">
        <v>25</v>
      </c>
      <c r="N5" s="16" t="s">
        <v>26</v>
      </c>
      <c r="O5" s="140" t="s">
        <v>27</v>
      </c>
      <c r="P5" s="155" t="s">
        <v>1</v>
      </c>
      <c r="Q5" s="223" t="s">
        <v>2</v>
      </c>
      <c r="R5" s="5" t="s">
        <v>3</v>
      </c>
      <c r="S5" s="5" t="s">
        <v>23</v>
      </c>
      <c r="T5" s="11" t="s">
        <v>5</v>
      </c>
      <c r="U5" s="5"/>
      <c r="V5" s="30" t="s">
        <v>1</v>
      </c>
      <c r="W5" s="274" t="s">
        <v>89</v>
      </c>
    </row>
    <row r="6" spans="1:23" ht="15" customHeight="1" x14ac:dyDescent="0.2">
      <c r="A6" s="63">
        <v>18</v>
      </c>
      <c r="B6" s="261" t="s">
        <v>48</v>
      </c>
      <c r="C6" s="56">
        <v>120</v>
      </c>
      <c r="D6" s="277">
        <v>15.6</v>
      </c>
      <c r="E6" s="284">
        <v>4</v>
      </c>
      <c r="F6" s="265">
        <v>21</v>
      </c>
      <c r="G6" s="141">
        <f t="shared" ref="G6:G26" si="0">SUM(C6+F6)</f>
        <v>141</v>
      </c>
      <c r="H6" s="149">
        <v>21.5</v>
      </c>
      <c r="I6" s="215">
        <v>3</v>
      </c>
      <c r="J6" s="66">
        <v>24</v>
      </c>
      <c r="K6" s="150">
        <f t="shared" ref="K6:K26" si="1">SUM(G6+J6)</f>
        <v>165</v>
      </c>
      <c r="L6" s="146">
        <v>12.8</v>
      </c>
      <c r="M6" s="219">
        <v>1</v>
      </c>
      <c r="N6" s="67">
        <v>30</v>
      </c>
      <c r="O6" s="158">
        <f t="shared" ref="O6:O26" si="2">SUM(K6+N6)</f>
        <v>195</v>
      </c>
      <c r="P6" s="157">
        <f t="shared" ref="P6:P15" si="3">SUM(D6+H6+L6)</f>
        <v>49.900000000000006</v>
      </c>
      <c r="Q6" s="262">
        <v>2</v>
      </c>
      <c r="R6" s="263">
        <v>36</v>
      </c>
      <c r="S6" s="263">
        <v>30</v>
      </c>
      <c r="T6" s="55">
        <f t="shared" ref="T6:T26" si="4">SUM(O6+R6+S6)</f>
        <v>261</v>
      </c>
      <c r="U6" s="5">
        <v>1</v>
      </c>
      <c r="V6" s="276"/>
      <c r="W6" s="264"/>
    </row>
    <row r="7" spans="1:23" ht="15" customHeight="1" x14ac:dyDescent="0.2">
      <c r="A7" s="63">
        <v>25</v>
      </c>
      <c r="B7" s="138" t="s">
        <v>57</v>
      </c>
      <c r="C7" s="79">
        <v>115</v>
      </c>
      <c r="D7" s="277">
        <v>11.5</v>
      </c>
      <c r="E7" s="282">
        <v>1</v>
      </c>
      <c r="F7" s="57">
        <v>30</v>
      </c>
      <c r="G7" s="141">
        <f t="shared" si="0"/>
        <v>145</v>
      </c>
      <c r="H7" s="151">
        <v>15.1</v>
      </c>
      <c r="I7" s="208">
        <v>2</v>
      </c>
      <c r="J7" s="61">
        <v>27</v>
      </c>
      <c r="K7" s="150">
        <f t="shared" si="1"/>
        <v>172</v>
      </c>
      <c r="L7" s="147">
        <v>15.1</v>
      </c>
      <c r="M7" s="209">
        <v>5</v>
      </c>
      <c r="N7" s="62">
        <v>18</v>
      </c>
      <c r="O7" s="158">
        <f t="shared" si="2"/>
        <v>190</v>
      </c>
      <c r="P7" s="157">
        <f t="shared" si="3"/>
        <v>41.7</v>
      </c>
      <c r="Q7" s="224">
        <v>1</v>
      </c>
      <c r="R7" s="63">
        <v>40</v>
      </c>
      <c r="S7" s="63">
        <v>27</v>
      </c>
      <c r="T7" s="55">
        <f t="shared" si="4"/>
        <v>257</v>
      </c>
      <c r="U7" s="5">
        <v>2</v>
      </c>
      <c r="V7" s="276"/>
      <c r="W7" s="264"/>
    </row>
    <row r="8" spans="1:23" ht="15" customHeight="1" x14ac:dyDescent="0.2">
      <c r="A8" s="56">
        <v>36</v>
      </c>
      <c r="B8" s="138" t="s">
        <v>52</v>
      </c>
      <c r="C8" s="56">
        <v>115</v>
      </c>
      <c r="D8" s="278">
        <v>100</v>
      </c>
      <c r="E8" s="212"/>
      <c r="F8" s="69"/>
      <c r="G8" s="141">
        <f t="shared" si="0"/>
        <v>115</v>
      </c>
      <c r="H8" s="151">
        <v>11.6</v>
      </c>
      <c r="I8" s="208">
        <v>1</v>
      </c>
      <c r="J8" s="61">
        <v>30</v>
      </c>
      <c r="K8" s="150">
        <f t="shared" si="1"/>
        <v>145</v>
      </c>
      <c r="L8" s="147">
        <v>22.7</v>
      </c>
      <c r="M8" s="209">
        <v>6</v>
      </c>
      <c r="N8" s="62">
        <v>15</v>
      </c>
      <c r="O8" s="158">
        <f t="shared" si="2"/>
        <v>160</v>
      </c>
      <c r="P8" s="157">
        <f t="shared" si="3"/>
        <v>134.29999999999998</v>
      </c>
      <c r="Q8" s="224">
        <v>4</v>
      </c>
      <c r="R8" s="63">
        <v>28</v>
      </c>
      <c r="S8" s="63">
        <v>24</v>
      </c>
      <c r="T8" s="55">
        <f t="shared" si="4"/>
        <v>212</v>
      </c>
      <c r="U8" s="5">
        <v>3</v>
      </c>
      <c r="V8" s="276"/>
      <c r="W8" s="264"/>
    </row>
    <row r="9" spans="1:23" ht="15" customHeight="1" x14ac:dyDescent="0.2">
      <c r="A9" s="63">
        <v>21</v>
      </c>
      <c r="B9" s="138" t="s">
        <v>59</v>
      </c>
      <c r="C9" s="56">
        <v>105</v>
      </c>
      <c r="D9" s="277">
        <v>15.4</v>
      </c>
      <c r="E9" s="281">
        <v>0.66666666666666663</v>
      </c>
      <c r="F9" s="57">
        <v>25.5</v>
      </c>
      <c r="G9" s="141">
        <f t="shared" si="0"/>
        <v>130.5</v>
      </c>
      <c r="H9" s="151">
        <v>100</v>
      </c>
      <c r="I9" s="216"/>
      <c r="J9" s="70"/>
      <c r="K9" s="150">
        <f t="shared" si="1"/>
        <v>130.5</v>
      </c>
      <c r="L9" s="147">
        <v>14.7</v>
      </c>
      <c r="M9" s="341">
        <v>0.75</v>
      </c>
      <c r="N9" s="342">
        <v>22.5</v>
      </c>
      <c r="O9" s="158">
        <f t="shared" si="2"/>
        <v>153</v>
      </c>
      <c r="P9" s="157">
        <f t="shared" si="3"/>
        <v>130.1</v>
      </c>
      <c r="Q9" s="224">
        <v>3</v>
      </c>
      <c r="R9" s="63">
        <v>32</v>
      </c>
      <c r="S9" s="63">
        <v>21</v>
      </c>
      <c r="T9" s="55">
        <f t="shared" si="4"/>
        <v>206</v>
      </c>
      <c r="U9" s="5">
        <v>4</v>
      </c>
      <c r="V9" s="276"/>
      <c r="W9" s="264"/>
    </row>
    <row r="10" spans="1:23" ht="15" customHeight="1" x14ac:dyDescent="0.2">
      <c r="A10" s="63">
        <v>11</v>
      </c>
      <c r="B10" s="138" t="s">
        <v>56</v>
      </c>
      <c r="C10" s="79">
        <v>120</v>
      </c>
      <c r="D10" s="277">
        <v>15.4</v>
      </c>
      <c r="E10" s="281">
        <v>0.66666666666666663</v>
      </c>
      <c r="F10" s="57">
        <v>25.5</v>
      </c>
      <c r="G10" s="141">
        <f t="shared" si="0"/>
        <v>145.5</v>
      </c>
      <c r="H10" s="151">
        <v>100</v>
      </c>
      <c r="I10" s="208"/>
      <c r="J10" s="61"/>
      <c r="K10" s="150">
        <f t="shared" si="1"/>
        <v>145.5</v>
      </c>
      <c r="L10" s="147">
        <v>100</v>
      </c>
      <c r="M10" s="209"/>
      <c r="N10" s="62"/>
      <c r="O10" s="158">
        <f t="shared" si="2"/>
        <v>145.5</v>
      </c>
      <c r="P10" s="157">
        <f t="shared" si="3"/>
        <v>215.4</v>
      </c>
      <c r="Q10" s="224">
        <v>7</v>
      </c>
      <c r="R10" s="63">
        <v>16</v>
      </c>
      <c r="S10" s="63">
        <v>18</v>
      </c>
      <c r="T10" s="55">
        <f t="shared" si="4"/>
        <v>179.5</v>
      </c>
      <c r="U10" s="5">
        <v>5</v>
      </c>
      <c r="V10" s="276"/>
      <c r="W10" s="12"/>
    </row>
    <row r="11" spans="1:23" ht="15" customHeight="1" x14ac:dyDescent="0.2">
      <c r="A11" s="63">
        <v>29</v>
      </c>
      <c r="B11" s="138" t="s">
        <v>50</v>
      </c>
      <c r="C11" s="79">
        <v>110</v>
      </c>
      <c r="D11" s="278">
        <v>100</v>
      </c>
      <c r="E11" s="213"/>
      <c r="F11" s="57"/>
      <c r="G11" s="141">
        <f t="shared" si="0"/>
        <v>110</v>
      </c>
      <c r="H11" s="151">
        <v>100</v>
      </c>
      <c r="I11" s="208"/>
      <c r="J11" s="61"/>
      <c r="K11" s="150">
        <f t="shared" si="1"/>
        <v>110</v>
      </c>
      <c r="L11" s="147">
        <v>14</v>
      </c>
      <c r="M11" s="209">
        <v>2</v>
      </c>
      <c r="N11" s="62">
        <v>27</v>
      </c>
      <c r="O11" s="158">
        <f t="shared" si="2"/>
        <v>137</v>
      </c>
      <c r="P11" s="157">
        <f t="shared" si="3"/>
        <v>214</v>
      </c>
      <c r="Q11" s="224">
        <v>6</v>
      </c>
      <c r="R11" s="63">
        <v>20</v>
      </c>
      <c r="S11" s="63">
        <v>15</v>
      </c>
      <c r="T11" s="55">
        <f t="shared" si="4"/>
        <v>172</v>
      </c>
      <c r="U11" s="5">
        <v>6</v>
      </c>
      <c r="V11" s="276"/>
      <c r="W11" s="12"/>
    </row>
    <row r="12" spans="1:23" ht="15" customHeight="1" x14ac:dyDescent="0.2">
      <c r="A12" s="63">
        <v>45</v>
      </c>
      <c r="B12" s="138" t="s">
        <v>49</v>
      </c>
      <c r="C12" s="79">
        <v>95</v>
      </c>
      <c r="D12" s="277">
        <v>24.6</v>
      </c>
      <c r="E12" s="282">
        <v>8</v>
      </c>
      <c r="F12" s="57">
        <v>9</v>
      </c>
      <c r="G12" s="141">
        <f t="shared" si="0"/>
        <v>104</v>
      </c>
      <c r="H12" s="151">
        <v>100</v>
      </c>
      <c r="I12" s="208"/>
      <c r="J12" s="61"/>
      <c r="K12" s="150">
        <f t="shared" si="1"/>
        <v>104</v>
      </c>
      <c r="L12" s="147">
        <v>14.7</v>
      </c>
      <c r="M12" s="209">
        <v>0.75</v>
      </c>
      <c r="N12" s="62">
        <v>22.5</v>
      </c>
      <c r="O12" s="158">
        <f t="shared" si="2"/>
        <v>126.5</v>
      </c>
      <c r="P12" s="157">
        <f t="shared" si="3"/>
        <v>139.29999999999998</v>
      </c>
      <c r="Q12" s="224">
        <v>5</v>
      </c>
      <c r="R12" s="63">
        <v>24</v>
      </c>
      <c r="S12" s="63">
        <v>12</v>
      </c>
      <c r="T12" s="55">
        <f t="shared" si="4"/>
        <v>162.5</v>
      </c>
      <c r="U12" s="55">
        <v>7</v>
      </c>
      <c r="V12" s="276"/>
      <c r="W12" s="264"/>
    </row>
    <row r="13" spans="1:23" ht="15" customHeight="1" x14ac:dyDescent="0.2">
      <c r="A13" s="63">
        <v>26</v>
      </c>
      <c r="B13" s="138" t="s">
        <v>66</v>
      </c>
      <c r="C13" s="56">
        <v>110</v>
      </c>
      <c r="D13" s="277">
        <v>18.100000000000001</v>
      </c>
      <c r="E13" s="282">
        <v>7</v>
      </c>
      <c r="F13" s="57">
        <v>12</v>
      </c>
      <c r="G13" s="141">
        <f t="shared" si="0"/>
        <v>122</v>
      </c>
      <c r="H13" s="151">
        <v>100</v>
      </c>
      <c r="I13" s="208"/>
      <c r="J13" s="61"/>
      <c r="K13" s="150">
        <f t="shared" si="1"/>
        <v>122</v>
      </c>
      <c r="L13" s="147">
        <v>100</v>
      </c>
      <c r="M13" s="220"/>
      <c r="N13" s="72"/>
      <c r="O13" s="158">
        <f t="shared" si="2"/>
        <v>122</v>
      </c>
      <c r="P13" s="157">
        <f t="shared" si="3"/>
        <v>218.1</v>
      </c>
      <c r="Q13" s="224">
        <v>10</v>
      </c>
      <c r="R13" s="63">
        <v>4</v>
      </c>
      <c r="S13" s="63">
        <v>9</v>
      </c>
      <c r="T13" s="55">
        <f t="shared" si="4"/>
        <v>135</v>
      </c>
      <c r="U13" s="5">
        <v>8</v>
      </c>
      <c r="V13" s="276"/>
      <c r="W13" s="12"/>
    </row>
    <row r="14" spans="1:23" ht="15" customHeight="1" x14ac:dyDescent="0.2">
      <c r="A14" s="63">
        <v>34</v>
      </c>
      <c r="B14" s="138" t="s">
        <v>60</v>
      </c>
      <c r="C14" s="79">
        <v>95</v>
      </c>
      <c r="D14" s="277">
        <v>15.8</v>
      </c>
      <c r="E14" s="282">
        <v>5</v>
      </c>
      <c r="F14" s="57">
        <v>18</v>
      </c>
      <c r="G14" s="141">
        <f t="shared" si="0"/>
        <v>113</v>
      </c>
      <c r="H14" s="151">
        <v>100</v>
      </c>
      <c r="I14" s="208"/>
      <c r="J14" s="61"/>
      <c r="K14" s="150">
        <f t="shared" si="1"/>
        <v>113</v>
      </c>
      <c r="L14" s="147">
        <v>100</v>
      </c>
      <c r="M14" s="209"/>
      <c r="N14" s="62"/>
      <c r="O14" s="158">
        <f t="shared" si="2"/>
        <v>113</v>
      </c>
      <c r="P14" s="157">
        <f t="shared" si="3"/>
        <v>215.8</v>
      </c>
      <c r="Q14" s="224">
        <v>8</v>
      </c>
      <c r="R14" s="63">
        <v>12</v>
      </c>
      <c r="S14" s="63">
        <v>6</v>
      </c>
      <c r="T14" s="55">
        <f t="shared" si="4"/>
        <v>131</v>
      </c>
      <c r="U14" s="5">
        <v>9</v>
      </c>
      <c r="V14" s="276"/>
      <c r="W14" s="264"/>
    </row>
    <row r="15" spans="1:23" ht="15" customHeight="1" x14ac:dyDescent="0.2">
      <c r="A15" s="63">
        <v>49</v>
      </c>
      <c r="B15" s="138" t="s">
        <v>54</v>
      </c>
      <c r="C15" s="56">
        <v>85</v>
      </c>
      <c r="D15" s="277">
        <v>17.399999999999999</v>
      </c>
      <c r="E15" s="283">
        <v>6</v>
      </c>
      <c r="F15" s="280">
        <v>15</v>
      </c>
      <c r="G15" s="141">
        <f t="shared" si="0"/>
        <v>100</v>
      </c>
      <c r="H15" s="151">
        <v>100</v>
      </c>
      <c r="I15" s="216"/>
      <c r="J15" s="70"/>
      <c r="K15" s="150">
        <f t="shared" si="1"/>
        <v>100</v>
      </c>
      <c r="L15" s="147">
        <v>100</v>
      </c>
      <c r="M15" s="221"/>
      <c r="N15" s="73"/>
      <c r="O15" s="158">
        <f t="shared" si="2"/>
        <v>100</v>
      </c>
      <c r="P15" s="157">
        <f t="shared" si="3"/>
        <v>217.4</v>
      </c>
      <c r="Q15" s="224">
        <v>9</v>
      </c>
      <c r="R15" s="63">
        <v>8</v>
      </c>
      <c r="S15" s="63">
        <v>3</v>
      </c>
      <c r="T15" s="55">
        <f t="shared" si="4"/>
        <v>111</v>
      </c>
      <c r="U15" s="5">
        <v>10</v>
      </c>
      <c r="V15" s="276"/>
      <c r="W15" s="12"/>
    </row>
    <row r="16" spans="1:23" ht="15" customHeight="1" x14ac:dyDescent="0.2">
      <c r="A16" s="63">
        <v>43</v>
      </c>
      <c r="B16" s="260" t="s">
        <v>51</v>
      </c>
      <c r="C16" s="56">
        <v>105</v>
      </c>
      <c r="D16" s="278">
        <v>100</v>
      </c>
      <c r="E16" s="213"/>
      <c r="F16" s="57"/>
      <c r="G16" s="141">
        <f t="shared" si="0"/>
        <v>105</v>
      </c>
      <c r="H16" s="151">
        <v>100</v>
      </c>
      <c r="I16" s="208"/>
      <c r="J16" s="61"/>
      <c r="K16" s="150">
        <f t="shared" si="1"/>
        <v>105</v>
      </c>
      <c r="L16" s="147">
        <v>100</v>
      </c>
      <c r="M16" s="209"/>
      <c r="N16" s="62"/>
      <c r="O16" s="158">
        <f t="shared" si="2"/>
        <v>105</v>
      </c>
      <c r="P16" s="156">
        <f>AVERAGE(D16+H16+L16)</f>
        <v>300</v>
      </c>
      <c r="Q16" s="210"/>
      <c r="R16" s="56"/>
      <c r="S16" s="56"/>
      <c r="T16" s="54">
        <f t="shared" si="4"/>
        <v>105</v>
      </c>
      <c r="U16" s="5"/>
      <c r="V16" s="276"/>
      <c r="W16" s="264"/>
    </row>
    <row r="17" spans="1:23" ht="15" customHeight="1" x14ac:dyDescent="0.2">
      <c r="A17" s="63">
        <v>65</v>
      </c>
      <c r="B17" s="138" t="s">
        <v>81</v>
      </c>
      <c r="C17" s="56">
        <v>100</v>
      </c>
      <c r="D17" s="278">
        <v>100</v>
      </c>
      <c r="E17" s="266"/>
      <c r="F17" s="57"/>
      <c r="G17" s="141">
        <f t="shared" si="0"/>
        <v>100</v>
      </c>
      <c r="H17" s="151">
        <v>100</v>
      </c>
      <c r="I17" s="208"/>
      <c r="J17" s="61"/>
      <c r="K17" s="150">
        <f t="shared" si="1"/>
        <v>100</v>
      </c>
      <c r="L17" s="147">
        <v>100</v>
      </c>
      <c r="M17" s="209"/>
      <c r="N17" s="62"/>
      <c r="O17" s="158">
        <f t="shared" si="2"/>
        <v>100</v>
      </c>
      <c r="P17" s="157">
        <f t="shared" ref="P17:P26" si="5">SUM(D17+H17+L17)</f>
        <v>300</v>
      </c>
      <c r="Q17" s="224"/>
      <c r="R17" s="63"/>
      <c r="S17" s="63"/>
      <c r="T17" s="55">
        <f t="shared" si="4"/>
        <v>100</v>
      </c>
      <c r="U17" s="5"/>
      <c r="V17" s="276"/>
      <c r="W17" s="264"/>
    </row>
    <row r="18" spans="1:23" ht="15" customHeight="1" x14ac:dyDescent="0.2">
      <c r="A18" s="63">
        <v>12</v>
      </c>
      <c r="B18" s="138" t="s">
        <v>55</v>
      </c>
      <c r="C18" s="56">
        <v>100</v>
      </c>
      <c r="D18" s="278">
        <v>100</v>
      </c>
      <c r="E18" s="211"/>
      <c r="F18" s="68"/>
      <c r="G18" s="141">
        <f t="shared" si="0"/>
        <v>100</v>
      </c>
      <c r="H18" s="151">
        <v>100</v>
      </c>
      <c r="I18" s="217"/>
      <c r="J18" s="71"/>
      <c r="K18" s="150">
        <f t="shared" si="1"/>
        <v>100</v>
      </c>
      <c r="L18" s="147">
        <v>100</v>
      </c>
      <c r="M18" s="220"/>
      <c r="N18" s="72"/>
      <c r="O18" s="158">
        <f t="shared" si="2"/>
        <v>100</v>
      </c>
      <c r="P18" s="157">
        <f t="shared" si="5"/>
        <v>300</v>
      </c>
      <c r="Q18" s="224"/>
      <c r="R18" s="63"/>
      <c r="S18" s="63"/>
      <c r="T18" s="55">
        <f t="shared" si="4"/>
        <v>100</v>
      </c>
      <c r="U18" s="5"/>
      <c r="V18" s="275"/>
      <c r="W18" s="12"/>
    </row>
    <row r="19" spans="1:23" ht="15" customHeight="1" x14ac:dyDescent="0.2">
      <c r="A19" s="63">
        <v>28</v>
      </c>
      <c r="B19" s="138" t="s">
        <v>71</v>
      </c>
      <c r="C19" s="56">
        <v>90</v>
      </c>
      <c r="D19" s="278">
        <v>100</v>
      </c>
      <c r="E19" s="212"/>
      <c r="F19" s="69"/>
      <c r="G19" s="141">
        <f t="shared" si="0"/>
        <v>90</v>
      </c>
      <c r="H19" s="151">
        <v>100</v>
      </c>
      <c r="I19" s="216"/>
      <c r="J19" s="70"/>
      <c r="K19" s="150">
        <f t="shared" si="1"/>
        <v>90</v>
      </c>
      <c r="L19" s="147">
        <v>100</v>
      </c>
      <c r="M19" s="221"/>
      <c r="N19" s="73"/>
      <c r="O19" s="158">
        <f t="shared" si="2"/>
        <v>90</v>
      </c>
      <c r="P19" s="157">
        <f t="shared" si="5"/>
        <v>300</v>
      </c>
      <c r="Q19" s="224"/>
      <c r="R19" s="63"/>
      <c r="S19" s="63"/>
      <c r="T19" s="55">
        <f t="shared" si="4"/>
        <v>90</v>
      </c>
      <c r="U19" s="5"/>
      <c r="V19" s="279"/>
      <c r="W19" s="12"/>
    </row>
    <row r="20" spans="1:23" ht="15" customHeight="1" x14ac:dyDescent="0.2">
      <c r="A20" s="63">
        <v>59</v>
      </c>
      <c r="B20" s="138" t="s">
        <v>68</v>
      </c>
      <c r="C20" s="56">
        <v>90</v>
      </c>
      <c r="D20" s="278">
        <v>100</v>
      </c>
      <c r="E20" s="212"/>
      <c r="F20" s="69"/>
      <c r="G20" s="141">
        <f t="shared" si="0"/>
        <v>90</v>
      </c>
      <c r="H20" s="151">
        <v>100</v>
      </c>
      <c r="I20" s="216"/>
      <c r="J20" s="70"/>
      <c r="K20" s="150">
        <f t="shared" si="1"/>
        <v>90</v>
      </c>
      <c r="L20" s="147">
        <v>100</v>
      </c>
      <c r="M20" s="221"/>
      <c r="N20" s="73"/>
      <c r="O20" s="158">
        <f t="shared" si="2"/>
        <v>90</v>
      </c>
      <c r="P20" s="157">
        <f t="shared" si="5"/>
        <v>300</v>
      </c>
      <c r="Q20" s="224"/>
      <c r="R20" s="63"/>
      <c r="S20" s="63"/>
      <c r="T20" s="55">
        <f t="shared" si="4"/>
        <v>90</v>
      </c>
      <c r="U20" s="5"/>
      <c r="V20" s="279"/>
      <c r="W20" s="264"/>
    </row>
    <row r="21" spans="1:23" ht="15" customHeight="1" x14ac:dyDescent="0.2">
      <c r="A21" s="63">
        <v>52</v>
      </c>
      <c r="B21" s="138" t="s">
        <v>62</v>
      </c>
      <c r="C21" s="56">
        <v>85</v>
      </c>
      <c r="D21" s="278">
        <v>100</v>
      </c>
      <c r="E21" s="212"/>
      <c r="F21" s="69"/>
      <c r="G21" s="141">
        <f t="shared" si="0"/>
        <v>85</v>
      </c>
      <c r="H21" s="151">
        <v>100</v>
      </c>
      <c r="I21" s="216"/>
      <c r="J21" s="70"/>
      <c r="K21" s="150">
        <f t="shared" si="1"/>
        <v>85</v>
      </c>
      <c r="L21" s="147">
        <v>100</v>
      </c>
      <c r="M21" s="221"/>
      <c r="N21" s="73"/>
      <c r="O21" s="158">
        <f t="shared" si="2"/>
        <v>85</v>
      </c>
      <c r="P21" s="157">
        <f t="shared" si="5"/>
        <v>300</v>
      </c>
      <c r="Q21" s="224"/>
      <c r="R21" s="63"/>
      <c r="S21" s="63"/>
      <c r="T21" s="55">
        <f t="shared" si="4"/>
        <v>85</v>
      </c>
      <c r="U21" s="5"/>
      <c r="V21" s="276"/>
      <c r="W21" s="264"/>
    </row>
    <row r="22" spans="1:23" ht="15" customHeight="1" x14ac:dyDescent="0.2">
      <c r="A22" s="63">
        <v>28</v>
      </c>
      <c r="B22" s="138" t="s">
        <v>72</v>
      </c>
      <c r="C22" s="56">
        <v>80</v>
      </c>
      <c r="D22" s="278">
        <v>100</v>
      </c>
      <c r="E22" s="213"/>
      <c r="F22" s="57"/>
      <c r="G22" s="141">
        <f t="shared" si="0"/>
        <v>80</v>
      </c>
      <c r="H22" s="151">
        <v>100</v>
      </c>
      <c r="I22" s="208"/>
      <c r="J22" s="61"/>
      <c r="K22" s="150">
        <f t="shared" si="1"/>
        <v>80</v>
      </c>
      <c r="L22" s="147">
        <v>100</v>
      </c>
      <c r="M22" s="209"/>
      <c r="N22" s="62"/>
      <c r="O22" s="158">
        <f t="shared" si="2"/>
        <v>80</v>
      </c>
      <c r="P22" s="157">
        <f t="shared" si="5"/>
        <v>300</v>
      </c>
      <c r="Q22" s="224"/>
      <c r="R22" s="63"/>
      <c r="S22" s="63"/>
      <c r="T22" s="55">
        <f t="shared" si="4"/>
        <v>80</v>
      </c>
      <c r="U22" s="5"/>
      <c r="V22" s="279"/>
      <c r="W22" s="264"/>
    </row>
    <row r="23" spans="1:23" ht="15" customHeight="1" thickBot="1" x14ac:dyDescent="0.25">
      <c r="A23" s="63">
        <v>53</v>
      </c>
      <c r="B23" s="138" t="s">
        <v>67</v>
      </c>
      <c r="C23" s="56">
        <v>80</v>
      </c>
      <c r="D23" s="278">
        <v>100</v>
      </c>
      <c r="E23" s="214"/>
      <c r="F23" s="144"/>
      <c r="G23" s="145">
        <f t="shared" si="0"/>
        <v>80</v>
      </c>
      <c r="H23" s="151">
        <v>100</v>
      </c>
      <c r="I23" s="218"/>
      <c r="J23" s="153"/>
      <c r="K23" s="154">
        <f t="shared" si="1"/>
        <v>80</v>
      </c>
      <c r="L23" s="147">
        <v>100</v>
      </c>
      <c r="M23" s="222"/>
      <c r="N23" s="161"/>
      <c r="O23" s="162">
        <f t="shared" si="2"/>
        <v>80</v>
      </c>
      <c r="P23" s="157">
        <f t="shared" si="5"/>
        <v>300</v>
      </c>
      <c r="Q23" s="224"/>
      <c r="R23" s="63"/>
      <c r="S23" s="63"/>
      <c r="T23" s="55">
        <f t="shared" si="4"/>
        <v>80</v>
      </c>
      <c r="U23" s="5"/>
      <c r="V23" s="279"/>
      <c r="W23" s="12"/>
    </row>
    <row r="24" spans="1:23" x14ac:dyDescent="0.2">
      <c r="A24" s="63">
        <v>67</v>
      </c>
      <c r="B24" s="138" t="s">
        <v>76</v>
      </c>
      <c r="C24" s="56">
        <v>75</v>
      </c>
      <c r="D24" s="278">
        <v>100</v>
      </c>
      <c r="E24" s="212"/>
      <c r="F24" s="69"/>
      <c r="G24" s="141">
        <f t="shared" si="0"/>
        <v>75</v>
      </c>
      <c r="H24" s="151">
        <v>100</v>
      </c>
      <c r="I24" s="216"/>
      <c r="J24" s="70"/>
      <c r="K24" s="150">
        <f t="shared" si="1"/>
        <v>75</v>
      </c>
      <c r="L24" s="147">
        <v>100</v>
      </c>
      <c r="M24" s="221"/>
      <c r="N24" s="73"/>
      <c r="O24" s="158">
        <f t="shared" si="2"/>
        <v>75</v>
      </c>
      <c r="P24" s="157">
        <f t="shared" si="5"/>
        <v>300</v>
      </c>
      <c r="Q24" s="224"/>
      <c r="R24" s="63"/>
      <c r="S24" s="63"/>
      <c r="T24" s="55">
        <f t="shared" si="4"/>
        <v>75</v>
      </c>
      <c r="U24" s="5"/>
      <c r="V24" s="279"/>
      <c r="W24" s="264"/>
    </row>
    <row r="25" spans="1:23" x14ac:dyDescent="0.2">
      <c r="A25" s="63">
        <v>62</v>
      </c>
      <c r="B25" s="138" t="s">
        <v>74</v>
      </c>
      <c r="C25" s="56">
        <v>70</v>
      </c>
      <c r="D25" s="278">
        <v>100</v>
      </c>
      <c r="E25" s="213"/>
      <c r="F25" s="57"/>
      <c r="G25" s="141">
        <f t="shared" si="0"/>
        <v>70</v>
      </c>
      <c r="H25" s="151">
        <v>100</v>
      </c>
      <c r="I25" s="208"/>
      <c r="J25" s="61"/>
      <c r="K25" s="150">
        <f t="shared" si="1"/>
        <v>70</v>
      </c>
      <c r="L25" s="147">
        <v>100</v>
      </c>
      <c r="M25" s="209"/>
      <c r="N25" s="62"/>
      <c r="O25" s="158">
        <f t="shared" si="2"/>
        <v>70</v>
      </c>
      <c r="P25" s="157">
        <f t="shared" si="5"/>
        <v>300</v>
      </c>
      <c r="Q25" s="224"/>
      <c r="R25" s="63"/>
      <c r="S25" s="63"/>
      <c r="T25" s="55">
        <f t="shared" si="4"/>
        <v>70</v>
      </c>
      <c r="U25" s="5"/>
      <c r="V25" s="275"/>
      <c r="W25" s="12"/>
    </row>
    <row r="26" spans="1:23" ht="13.5" thickBot="1" x14ac:dyDescent="0.25">
      <c r="A26" s="63">
        <v>68</v>
      </c>
      <c r="B26" s="138" t="s">
        <v>77</v>
      </c>
      <c r="C26" s="56">
        <v>65</v>
      </c>
      <c r="D26" s="278">
        <v>100</v>
      </c>
      <c r="E26" s="214"/>
      <c r="F26" s="144"/>
      <c r="G26" s="145">
        <f t="shared" si="0"/>
        <v>65</v>
      </c>
      <c r="H26" s="151">
        <v>100</v>
      </c>
      <c r="I26" s="218"/>
      <c r="J26" s="153"/>
      <c r="K26" s="154">
        <f t="shared" si="1"/>
        <v>65</v>
      </c>
      <c r="L26" s="147">
        <v>100</v>
      </c>
      <c r="M26" s="222"/>
      <c r="N26" s="161"/>
      <c r="O26" s="162">
        <f t="shared" si="2"/>
        <v>65</v>
      </c>
      <c r="P26" s="157">
        <f t="shared" si="5"/>
        <v>300</v>
      </c>
      <c r="Q26" s="224"/>
      <c r="R26" s="63"/>
      <c r="S26" s="63"/>
      <c r="T26" s="55">
        <f t="shared" si="4"/>
        <v>65</v>
      </c>
      <c r="U26" s="5"/>
      <c r="V26" s="275"/>
      <c r="W26" s="264"/>
    </row>
    <row r="27" spans="1:23" x14ac:dyDescent="0.2">
      <c r="V27" s="276"/>
      <c r="W27" s="12"/>
    </row>
    <row r="28" spans="1:23" x14ac:dyDescent="0.2">
      <c r="G28" s="7"/>
      <c r="V28" s="276"/>
      <c r="W28" s="12"/>
    </row>
    <row r="29" spans="1:23" x14ac:dyDescent="0.2">
      <c r="V29" s="276"/>
      <c r="W29" s="12"/>
    </row>
    <row r="30" spans="1:23" x14ac:dyDescent="0.2">
      <c r="G30" s="7"/>
      <c r="V30" s="276"/>
      <c r="W30" s="12"/>
    </row>
  </sheetData>
  <sortState ref="A6:T26">
    <sortCondition descending="1" ref="T6:T26"/>
  </sortState>
  <mergeCells count="6">
    <mergeCell ref="V4:W4"/>
    <mergeCell ref="B1:U1"/>
    <mergeCell ref="B2:U2"/>
    <mergeCell ref="L3:O3"/>
    <mergeCell ref="H3:K3"/>
    <mergeCell ref="D3:G3"/>
  </mergeCells>
  <phoneticPr fontId="0" type="noConversion"/>
  <pageMargins left="0.19685039370078741" right="0.23622047244094491" top="0.98425196850393704" bottom="0.98425196850393704" header="0.51181102362204722" footer="0.51181102362204722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6"/>
  <sheetViews>
    <sheetView zoomScaleNormal="100" zoomScalePageLayoutView="125" workbookViewId="0">
      <selection activeCell="B1" sqref="B1:U1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style="32" bestFit="1" customWidth="1"/>
    <col min="4" max="6" width="5.7109375" customWidth="1"/>
    <col min="7" max="7" width="5.7109375" style="32" customWidth="1"/>
    <col min="8" max="10" width="5.7109375" customWidth="1"/>
    <col min="11" max="11" width="5.7109375" style="32" customWidth="1"/>
    <col min="12" max="14" width="5.7109375" customWidth="1"/>
    <col min="15" max="15" width="5.7109375" style="32" customWidth="1"/>
    <col min="16" max="20" width="5.7109375" customWidth="1"/>
    <col min="21" max="21" width="7.140625" bestFit="1" customWidth="1"/>
  </cols>
  <sheetData>
    <row r="1" spans="1:22" ht="15" customHeight="1" x14ac:dyDescent="0.25">
      <c r="A1" s="2"/>
      <c r="B1" s="360" t="s">
        <v>86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</row>
    <row r="2" spans="1:22" ht="15" customHeight="1" thickBot="1" x14ac:dyDescent="0.3">
      <c r="A2" s="2"/>
      <c r="B2" s="360" t="s">
        <v>44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2" ht="15" customHeight="1" x14ac:dyDescent="0.2">
      <c r="A3" s="2"/>
      <c r="B3" s="2"/>
      <c r="C3" s="37"/>
      <c r="D3" s="369" t="s">
        <v>7</v>
      </c>
      <c r="E3" s="370"/>
      <c r="F3" s="370"/>
      <c r="G3" s="371"/>
      <c r="H3" s="372" t="s">
        <v>8</v>
      </c>
      <c r="I3" s="373"/>
      <c r="J3" s="373"/>
      <c r="K3" s="374"/>
      <c r="L3" s="372" t="s">
        <v>9</v>
      </c>
      <c r="M3" s="373"/>
      <c r="N3" s="373"/>
      <c r="O3" s="374"/>
      <c r="P3" s="375" t="s">
        <v>10</v>
      </c>
      <c r="Q3" s="376"/>
      <c r="R3" s="376"/>
      <c r="S3" s="376"/>
      <c r="T3" s="377"/>
      <c r="U3" s="184"/>
      <c r="V3" s="14"/>
    </row>
    <row r="4" spans="1:22" ht="15" customHeight="1" x14ac:dyDescent="0.2">
      <c r="A4" s="39" t="s">
        <v>29</v>
      </c>
      <c r="B4" s="21" t="s">
        <v>30</v>
      </c>
      <c r="C4" s="202" t="s">
        <v>0</v>
      </c>
      <c r="D4" s="178" t="s">
        <v>12</v>
      </c>
      <c r="E4" s="47" t="s">
        <v>12</v>
      </c>
      <c r="F4" s="47" t="s">
        <v>12</v>
      </c>
      <c r="G4" s="174" t="s">
        <v>4</v>
      </c>
      <c r="H4" s="178" t="s">
        <v>13</v>
      </c>
      <c r="I4" s="47" t="s">
        <v>13</v>
      </c>
      <c r="J4" s="47" t="s">
        <v>13</v>
      </c>
      <c r="K4" s="174" t="s">
        <v>4</v>
      </c>
      <c r="L4" s="178" t="s">
        <v>14</v>
      </c>
      <c r="M4" s="47" t="s">
        <v>14</v>
      </c>
      <c r="N4" s="47" t="s">
        <v>14</v>
      </c>
      <c r="O4" s="174" t="s">
        <v>4</v>
      </c>
      <c r="P4" s="190" t="s">
        <v>15</v>
      </c>
      <c r="Q4" s="47" t="s">
        <v>6</v>
      </c>
      <c r="R4" s="47" t="s">
        <v>6</v>
      </c>
      <c r="S4" s="47"/>
      <c r="T4" s="191"/>
      <c r="U4" s="185" t="s">
        <v>2</v>
      </c>
    </row>
    <row r="5" spans="1:22" ht="15" customHeight="1" x14ac:dyDescent="0.2">
      <c r="A5" s="17"/>
      <c r="B5" s="4"/>
      <c r="C5" s="17"/>
      <c r="D5" s="172" t="s">
        <v>28</v>
      </c>
      <c r="E5" s="19" t="s">
        <v>25</v>
      </c>
      <c r="F5" s="19" t="s">
        <v>26</v>
      </c>
      <c r="G5" s="175" t="s">
        <v>27</v>
      </c>
      <c r="H5" s="179" t="s">
        <v>28</v>
      </c>
      <c r="I5" s="19" t="s">
        <v>25</v>
      </c>
      <c r="J5" s="19" t="s">
        <v>26</v>
      </c>
      <c r="K5" s="175" t="s">
        <v>27</v>
      </c>
      <c r="L5" s="179" t="s">
        <v>28</v>
      </c>
      <c r="M5" s="19" t="s">
        <v>25</v>
      </c>
      <c r="N5" s="19" t="s">
        <v>26</v>
      </c>
      <c r="O5" s="175" t="s">
        <v>27</v>
      </c>
      <c r="P5" s="179" t="s">
        <v>28</v>
      </c>
      <c r="Q5" s="17" t="s">
        <v>25</v>
      </c>
      <c r="R5" s="17" t="s">
        <v>26</v>
      </c>
      <c r="S5" s="4" t="s">
        <v>22</v>
      </c>
      <c r="T5" s="192" t="s">
        <v>27</v>
      </c>
      <c r="U5" s="169"/>
    </row>
    <row r="6" spans="1:22" ht="15" customHeight="1" x14ac:dyDescent="0.2">
      <c r="A6" s="64"/>
      <c r="B6" s="65"/>
      <c r="C6" s="198"/>
      <c r="D6" s="200"/>
      <c r="E6" s="213"/>
      <c r="F6" s="57"/>
      <c r="G6" s="176">
        <f t="shared" ref="G6:G17" si="0">SUM(C6+F6)</f>
        <v>0</v>
      </c>
      <c r="H6" s="151">
        <v>0</v>
      </c>
      <c r="I6" s="208"/>
      <c r="J6" s="61"/>
      <c r="K6" s="180">
        <f t="shared" ref="K6:K17" si="1">SUM(G6+J6)</f>
        <v>0</v>
      </c>
      <c r="L6" s="159"/>
      <c r="M6" s="209"/>
      <c r="N6" s="62"/>
      <c r="O6" s="182">
        <f t="shared" ref="O6:O17" si="2">SUM(K6+N6)</f>
        <v>0</v>
      </c>
      <c r="P6" s="193">
        <f t="shared" ref="P6:P17" si="3">AVERAGE(D6+H6+L6)</f>
        <v>0</v>
      </c>
      <c r="Q6" s="224"/>
      <c r="R6" s="63"/>
      <c r="S6" s="63"/>
      <c r="T6" s="194">
        <f>SUM(O6+R6+S6)</f>
        <v>0</v>
      </c>
      <c r="U6" s="170"/>
    </row>
    <row r="7" spans="1:22" ht="15" customHeight="1" x14ac:dyDescent="0.2">
      <c r="A7" s="56"/>
      <c r="B7" s="54"/>
      <c r="C7" s="199"/>
      <c r="D7" s="200"/>
      <c r="E7" s="213"/>
      <c r="F7" s="57"/>
      <c r="G7" s="176">
        <f t="shared" si="0"/>
        <v>0</v>
      </c>
      <c r="H7" s="151"/>
      <c r="I7" s="208"/>
      <c r="J7" s="61"/>
      <c r="K7" s="180">
        <f t="shared" si="1"/>
        <v>0</v>
      </c>
      <c r="L7" s="159"/>
      <c r="M7" s="209"/>
      <c r="N7" s="62"/>
      <c r="O7" s="182">
        <f t="shared" si="2"/>
        <v>0</v>
      </c>
      <c r="P7" s="193">
        <f t="shared" si="3"/>
        <v>0</v>
      </c>
      <c r="Q7" s="210"/>
      <c r="R7" s="56"/>
      <c r="S7" s="56"/>
      <c r="T7" s="194">
        <f>SUM(O7+R7+S7)</f>
        <v>0</v>
      </c>
      <c r="U7" s="186"/>
    </row>
    <row r="8" spans="1:22" ht="15" customHeight="1" x14ac:dyDescent="0.2">
      <c r="A8" s="63"/>
      <c r="B8" s="55"/>
      <c r="C8" s="198"/>
      <c r="D8" s="200"/>
      <c r="E8" s="213"/>
      <c r="F8" s="57"/>
      <c r="G8" s="176">
        <f t="shared" si="0"/>
        <v>0</v>
      </c>
      <c r="H8" s="151"/>
      <c r="I8" s="208"/>
      <c r="J8" s="61"/>
      <c r="K8" s="180">
        <f t="shared" si="1"/>
        <v>0</v>
      </c>
      <c r="L8" s="159"/>
      <c r="M8" s="209"/>
      <c r="N8" s="62"/>
      <c r="O8" s="182">
        <f t="shared" si="2"/>
        <v>0</v>
      </c>
      <c r="P8" s="142">
        <f t="shared" si="3"/>
        <v>0</v>
      </c>
      <c r="Q8" s="224"/>
      <c r="R8" s="63"/>
      <c r="S8" s="63"/>
      <c r="T8" s="195">
        <f t="shared" ref="T8:T17" si="4">SUM(O8+R8+S8)</f>
        <v>0</v>
      </c>
      <c r="U8" s="170"/>
    </row>
    <row r="9" spans="1:22" ht="15" customHeight="1" x14ac:dyDescent="0.2">
      <c r="A9" s="63"/>
      <c r="B9" s="60"/>
      <c r="C9" s="198"/>
      <c r="D9" s="200"/>
      <c r="E9" s="213"/>
      <c r="F9" s="57"/>
      <c r="G9" s="176">
        <f t="shared" si="0"/>
        <v>0</v>
      </c>
      <c r="H9" s="151"/>
      <c r="I9" s="208"/>
      <c r="J9" s="61"/>
      <c r="K9" s="180">
        <f t="shared" si="1"/>
        <v>0</v>
      </c>
      <c r="L9" s="159"/>
      <c r="M9" s="209"/>
      <c r="N9" s="62"/>
      <c r="O9" s="182">
        <f t="shared" si="2"/>
        <v>0</v>
      </c>
      <c r="P9" s="142">
        <f t="shared" si="3"/>
        <v>0</v>
      </c>
      <c r="Q9" s="224"/>
      <c r="R9" s="63"/>
      <c r="S9" s="63"/>
      <c r="T9" s="195">
        <f t="shared" si="4"/>
        <v>0</v>
      </c>
      <c r="U9" s="170"/>
    </row>
    <row r="10" spans="1:22" ht="15" customHeight="1" x14ac:dyDescent="0.2">
      <c r="A10" s="63"/>
      <c r="B10" s="55"/>
      <c r="C10" s="198"/>
      <c r="D10" s="200"/>
      <c r="E10" s="213"/>
      <c r="F10" s="57"/>
      <c r="G10" s="176">
        <f t="shared" si="0"/>
        <v>0</v>
      </c>
      <c r="H10" s="151"/>
      <c r="I10" s="208"/>
      <c r="J10" s="61"/>
      <c r="K10" s="180">
        <f t="shared" si="1"/>
        <v>0</v>
      </c>
      <c r="L10" s="159"/>
      <c r="M10" s="209"/>
      <c r="N10" s="62"/>
      <c r="O10" s="182">
        <f t="shared" si="2"/>
        <v>0</v>
      </c>
      <c r="P10" s="142">
        <f t="shared" si="3"/>
        <v>0</v>
      </c>
      <c r="Q10" s="224"/>
      <c r="R10" s="63"/>
      <c r="S10" s="63"/>
      <c r="T10" s="195">
        <f t="shared" si="4"/>
        <v>0</v>
      </c>
      <c r="U10" s="170"/>
    </row>
    <row r="11" spans="1:22" ht="15" customHeight="1" x14ac:dyDescent="0.2">
      <c r="A11" s="63"/>
      <c r="B11" s="55"/>
      <c r="C11" s="198"/>
      <c r="D11" s="200"/>
      <c r="E11" s="213"/>
      <c r="F11" s="57"/>
      <c r="G11" s="176">
        <f t="shared" si="0"/>
        <v>0</v>
      </c>
      <c r="H11" s="151"/>
      <c r="I11" s="208"/>
      <c r="J11" s="61"/>
      <c r="K11" s="180">
        <f t="shared" si="1"/>
        <v>0</v>
      </c>
      <c r="L11" s="159"/>
      <c r="M11" s="209"/>
      <c r="N11" s="62"/>
      <c r="O11" s="182">
        <f t="shared" si="2"/>
        <v>0</v>
      </c>
      <c r="P11" s="142">
        <f t="shared" si="3"/>
        <v>0</v>
      </c>
      <c r="Q11" s="224"/>
      <c r="R11" s="63"/>
      <c r="S11" s="63"/>
      <c r="T11" s="195">
        <f t="shared" si="4"/>
        <v>0</v>
      </c>
      <c r="U11" s="170"/>
    </row>
    <row r="12" spans="1:22" ht="15" customHeight="1" x14ac:dyDescent="0.2">
      <c r="A12" s="63"/>
      <c r="B12" s="55"/>
      <c r="C12" s="198"/>
      <c r="D12" s="200"/>
      <c r="E12" s="213"/>
      <c r="F12" s="57"/>
      <c r="G12" s="176">
        <f t="shared" si="0"/>
        <v>0</v>
      </c>
      <c r="H12" s="151"/>
      <c r="I12" s="208"/>
      <c r="J12" s="61"/>
      <c r="K12" s="180">
        <f t="shared" si="1"/>
        <v>0</v>
      </c>
      <c r="L12" s="159"/>
      <c r="M12" s="209"/>
      <c r="N12" s="62"/>
      <c r="O12" s="182">
        <f t="shared" si="2"/>
        <v>0</v>
      </c>
      <c r="P12" s="142">
        <f t="shared" si="3"/>
        <v>0</v>
      </c>
      <c r="Q12" s="224"/>
      <c r="R12" s="63"/>
      <c r="S12" s="63"/>
      <c r="T12" s="195">
        <f t="shared" si="4"/>
        <v>0</v>
      </c>
      <c r="U12" s="170"/>
    </row>
    <row r="13" spans="1:22" ht="15" customHeight="1" x14ac:dyDescent="0.2">
      <c r="A13" s="63"/>
      <c r="B13" s="60"/>
      <c r="C13" s="198"/>
      <c r="D13" s="200"/>
      <c r="E13" s="213"/>
      <c r="F13" s="57"/>
      <c r="G13" s="176">
        <f t="shared" si="0"/>
        <v>0</v>
      </c>
      <c r="H13" s="151"/>
      <c r="I13" s="208"/>
      <c r="J13" s="61"/>
      <c r="K13" s="180">
        <f t="shared" si="1"/>
        <v>0</v>
      </c>
      <c r="L13" s="159"/>
      <c r="M13" s="209"/>
      <c r="N13" s="62"/>
      <c r="O13" s="182">
        <f t="shared" si="2"/>
        <v>0</v>
      </c>
      <c r="P13" s="142">
        <f t="shared" si="3"/>
        <v>0</v>
      </c>
      <c r="Q13" s="224"/>
      <c r="R13" s="63"/>
      <c r="S13" s="63"/>
      <c r="T13" s="195">
        <f t="shared" si="4"/>
        <v>0</v>
      </c>
      <c r="U13" s="170"/>
    </row>
    <row r="14" spans="1:22" ht="15" customHeight="1" x14ac:dyDescent="0.2">
      <c r="A14" s="63"/>
      <c r="B14" s="55"/>
      <c r="C14" s="198"/>
      <c r="D14" s="200"/>
      <c r="E14" s="213"/>
      <c r="F14" s="57"/>
      <c r="G14" s="176">
        <f t="shared" si="0"/>
        <v>0</v>
      </c>
      <c r="H14" s="151"/>
      <c r="I14" s="208"/>
      <c r="J14" s="61"/>
      <c r="K14" s="180">
        <f t="shared" si="1"/>
        <v>0</v>
      </c>
      <c r="L14" s="159"/>
      <c r="M14" s="209"/>
      <c r="N14" s="62"/>
      <c r="O14" s="182">
        <f t="shared" si="2"/>
        <v>0</v>
      </c>
      <c r="P14" s="142">
        <f t="shared" si="3"/>
        <v>0</v>
      </c>
      <c r="Q14" s="224"/>
      <c r="R14" s="63"/>
      <c r="S14" s="63"/>
      <c r="T14" s="195">
        <f t="shared" si="4"/>
        <v>0</v>
      </c>
      <c r="U14" s="170"/>
    </row>
    <row r="15" spans="1:22" ht="15" customHeight="1" x14ac:dyDescent="0.2">
      <c r="A15" s="63"/>
      <c r="B15" s="55"/>
      <c r="C15" s="198"/>
      <c r="D15" s="200"/>
      <c r="E15" s="213"/>
      <c r="F15" s="57"/>
      <c r="G15" s="176">
        <f t="shared" si="0"/>
        <v>0</v>
      </c>
      <c r="H15" s="151"/>
      <c r="I15" s="208"/>
      <c r="J15" s="61"/>
      <c r="K15" s="180">
        <f t="shared" si="1"/>
        <v>0</v>
      </c>
      <c r="L15" s="159"/>
      <c r="M15" s="209"/>
      <c r="N15" s="62"/>
      <c r="O15" s="182">
        <f t="shared" si="2"/>
        <v>0</v>
      </c>
      <c r="P15" s="142">
        <f t="shared" si="3"/>
        <v>0</v>
      </c>
      <c r="Q15" s="224"/>
      <c r="R15" s="63"/>
      <c r="S15" s="63"/>
      <c r="T15" s="195">
        <f t="shared" si="4"/>
        <v>0</v>
      </c>
      <c r="U15" s="170"/>
    </row>
    <row r="16" spans="1:22" ht="15" customHeight="1" x14ac:dyDescent="0.2">
      <c r="A16" s="63"/>
      <c r="B16" s="60"/>
      <c r="C16" s="198"/>
      <c r="D16" s="200"/>
      <c r="E16" s="213"/>
      <c r="F16" s="57"/>
      <c r="G16" s="176">
        <f t="shared" si="0"/>
        <v>0</v>
      </c>
      <c r="H16" s="151"/>
      <c r="I16" s="208"/>
      <c r="J16" s="61"/>
      <c r="K16" s="180">
        <f t="shared" si="1"/>
        <v>0</v>
      </c>
      <c r="L16" s="159"/>
      <c r="M16" s="209"/>
      <c r="N16" s="62"/>
      <c r="O16" s="182">
        <f t="shared" si="2"/>
        <v>0</v>
      </c>
      <c r="P16" s="142">
        <f t="shared" si="3"/>
        <v>0</v>
      </c>
      <c r="Q16" s="224"/>
      <c r="R16" s="63"/>
      <c r="S16" s="63"/>
      <c r="T16" s="195">
        <f t="shared" si="4"/>
        <v>0</v>
      </c>
      <c r="U16" s="170"/>
    </row>
    <row r="17" spans="1:21" ht="15" customHeight="1" thickBot="1" x14ac:dyDescent="0.25">
      <c r="A17" s="63"/>
      <c r="B17" s="60"/>
      <c r="C17" s="198"/>
      <c r="D17" s="201"/>
      <c r="E17" s="214"/>
      <c r="F17" s="144"/>
      <c r="G17" s="177">
        <f t="shared" si="0"/>
        <v>0</v>
      </c>
      <c r="H17" s="152"/>
      <c r="I17" s="218"/>
      <c r="J17" s="153"/>
      <c r="K17" s="181">
        <f t="shared" si="1"/>
        <v>0</v>
      </c>
      <c r="L17" s="160"/>
      <c r="M17" s="222"/>
      <c r="N17" s="161"/>
      <c r="O17" s="183">
        <f t="shared" si="2"/>
        <v>0</v>
      </c>
      <c r="P17" s="143">
        <f t="shared" si="3"/>
        <v>0</v>
      </c>
      <c r="Q17" s="225"/>
      <c r="R17" s="196"/>
      <c r="S17" s="196"/>
      <c r="T17" s="197">
        <f t="shared" si="4"/>
        <v>0</v>
      </c>
      <c r="U17" s="171"/>
    </row>
    <row r="19" spans="1:21" x14ac:dyDescent="0.2">
      <c r="A19" s="14"/>
      <c r="B19" s="15"/>
      <c r="C19" s="30"/>
      <c r="D19" s="15"/>
      <c r="E19" s="15"/>
    </row>
    <row r="20" spans="1:21" x14ac:dyDescent="0.2">
      <c r="A20" s="14"/>
      <c r="B20" s="8"/>
      <c r="C20" s="31"/>
      <c r="D20" s="8"/>
      <c r="E20" s="8"/>
      <c r="H20" s="8"/>
    </row>
    <row r="22" spans="1:21" x14ac:dyDescent="0.2">
      <c r="G22" s="33"/>
    </row>
    <row r="24" spans="1:21" x14ac:dyDescent="0.2">
      <c r="G24" s="33"/>
    </row>
    <row r="26" spans="1:21" x14ac:dyDescent="0.2">
      <c r="G26" s="33"/>
    </row>
  </sheetData>
  <mergeCells count="6">
    <mergeCell ref="D3:G3"/>
    <mergeCell ref="H3:K3"/>
    <mergeCell ref="L3:O3"/>
    <mergeCell ref="P3:T3"/>
    <mergeCell ref="B1:U1"/>
    <mergeCell ref="B2:U2"/>
  </mergeCells>
  <printOptions gridLines="1"/>
  <pageMargins left="0.23622047244094491" right="0.23622047244094491" top="0.98425196850393704" bottom="0.98425196850393704" header="0.51181102362204722" footer="0.51181102362204722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tabSelected="1" zoomScaleNormal="100" zoomScalePageLayoutView="125" workbookViewId="0">
      <selection activeCell="E22" sqref="E22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style="32" bestFit="1" customWidth="1"/>
    <col min="4" max="6" width="5.7109375" customWidth="1"/>
    <col min="7" max="7" width="5.7109375" style="32" customWidth="1"/>
    <col min="8" max="10" width="5.7109375" customWidth="1"/>
    <col min="11" max="11" width="5.7109375" style="32" customWidth="1"/>
    <col min="12" max="14" width="5.7109375" customWidth="1"/>
    <col min="15" max="15" width="5.7109375" style="32" customWidth="1"/>
    <col min="16" max="20" width="5.7109375" customWidth="1"/>
    <col min="21" max="21" width="7.140625" bestFit="1" customWidth="1"/>
  </cols>
  <sheetData>
    <row r="1" spans="1:22" ht="15" customHeight="1" x14ac:dyDescent="0.25">
      <c r="A1" s="2"/>
      <c r="B1" s="360" t="s">
        <v>86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</row>
    <row r="2" spans="1:22" ht="15" customHeight="1" thickBot="1" x14ac:dyDescent="0.3">
      <c r="A2" s="2"/>
      <c r="B2" s="360" t="s">
        <v>45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2" ht="15" customHeight="1" x14ac:dyDescent="0.2">
      <c r="A3" s="2"/>
      <c r="B3" s="2"/>
      <c r="C3" s="37"/>
      <c r="D3" s="369" t="s">
        <v>7</v>
      </c>
      <c r="E3" s="370"/>
      <c r="F3" s="370"/>
      <c r="G3" s="371"/>
      <c r="H3" s="372" t="s">
        <v>8</v>
      </c>
      <c r="I3" s="373"/>
      <c r="J3" s="373"/>
      <c r="K3" s="374"/>
      <c r="L3" s="372" t="s">
        <v>9</v>
      </c>
      <c r="M3" s="373"/>
      <c r="N3" s="373"/>
      <c r="O3" s="374"/>
      <c r="P3" s="187" t="s">
        <v>10</v>
      </c>
      <c r="Q3" s="188"/>
      <c r="R3" s="188"/>
      <c r="S3" s="188"/>
      <c r="T3" s="189"/>
      <c r="U3" s="184"/>
      <c r="V3" s="14"/>
    </row>
    <row r="4" spans="1:22" ht="15" customHeight="1" x14ac:dyDescent="0.2">
      <c r="A4" s="39" t="s">
        <v>29</v>
      </c>
      <c r="B4" s="21" t="s">
        <v>30</v>
      </c>
      <c r="C4" s="226" t="s">
        <v>0</v>
      </c>
      <c r="D4" s="178" t="s">
        <v>12</v>
      </c>
      <c r="E4" s="47" t="s">
        <v>12</v>
      </c>
      <c r="F4" s="47" t="s">
        <v>12</v>
      </c>
      <c r="G4" s="174" t="s">
        <v>4</v>
      </c>
      <c r="H4" s="178" t="s">
        <v>13</v>
      </c>
      <c r="I4" s="47" t="s">
        <v>13</v>
      </c>
      <c r="J4" s="47" t="s">
        <v>13</v>
      </c>
      <c r="K4" s="174" t="s">
        <v>4</v>
      </c>
      <c r="L4" s="178" t="s">
        <v>14</v>
      </c>
      <c r="M4" s="47" t="s">
        <v>14</v>
      </c>
      <c r="N4" s="47" t="s">
        <v>14</v>
      </c>
      <c r="O4" s="174" t="s">
        <v>4</v>
      </c>
      <c r="P4" s="190" t="s">
        <v>15</v>
      </c>
      <c r="Q4" s="47" t="s">
        <v>6</v>
      </c>
      <c r="R4" s="47" t="s">
        <v>6</v>
      </c>
      <c r="S4" s="47"/>
      <c r="T4" s="191"/>
      <c r="U4" s="185" t="s">
        <v>2</v>
      </c>
    </row>
    <row r="5" spans="1:22" ht="15" customHeight="1" thickBot="1" x14ac:dyDescent="0.25">
      <c r="A5" s="37"/>
      <c r="B5" s="43"/>
      <c r="C5" s="233"/>
      <c r="D5" s="234" t="s">
        <v>28</v>
      </c>
      <c r="E5" s="235" t="s">
        <v>25</v>
      </c>
      <c r="F5" s="235" t="s">
        <v>26</v>
      </c>
      <c r="G5" s="236" t="s">
        <v>27</v>
      </c>
      <c r="H5" s="234" t="s">
        <v>28</v>
      </c>
      <c r="I5" s="235" t="s">
        <v>25</v>
      </c>
      <c r="J5" s="235" t="s">
        <v>26</v>
      </c>
      <c r="K5" s="236" t="s">
        <v>27</v>
      </c>
      <c r="L5" s="234" t="s">
        <v>28</v>
      </c>
      <c r="M5" s="235" t="s">
        <v>25</v>
      </c>
      <c r="N5" s="235" t="s">
        <v>26</v>
      </c>
      <c r="O5" s="236" t="s">
        <v>27</v>
      </c>
      <c r="P5" s="234" t="s">
        <v>28</v>
      </c>
      <c r="Q5" s="235" t="s">
        <v>25</v>
      </c>
      <c r="R5" s="235" t="s">
        <v>26</v>
      </c>
      <c r="S5" s="237" t="s">
        <v>22</v>
      </c>
      <c r="T5" s="238" t="s">
        <v>27</v>
      </c>
      <c r="U5" s="239"/>
    </row>
    <row r="6" spans="1:22" ht="15" customHeight="1" x14ac:dyDescent="0.2">
      <c r="A6" s="63"/>
      <c r="B6" s="65" t="s">
        <v>83</v>
      </c>
      <c r="C6" s="198">
        <v>110</v>
      </c>
      <c r="D6" s="200">
        <v>71</v>
      </c>
      <c r="E6" s="213">
        <v>3</v>
      </c>
      <c r="F6" s="57">
        <v>24</v>
      </c>
      <c r="G6" s="176">
        <f t="shared" ref="G6:G16" si="0">F6+C6</f>
        <v>134</v>
      </c>
      <c r="H6" s="151">
        <v>62</v>
      </c>
      <c r="I6" s="208">
        <v>2</v>
      </c>
      <c r="J6" s="61">
        <v>27</v>
      </c>
      <c r="K6" s="180">
        <f t="shared" ref="K6:K16" si="1">J6+G6</f>
        <v>161</v>
      </c>
      <c r="L6" s="159">
        <v>0</v>
      </c>
      <c r="M6" s="209"/>
      <c r="N6" s="62"/>
      <c r="O6" s="182">
        <f t="shared" ref="O6:O16" si="2">K6+N6</f>
        <v>161</v>
      </c>
      <c r="P6" s="193">
        <f t="shared" ref="P6:P16" si="3">AVERAGE(D6+H6+L6)</f>
        <v>133</v>
      </c>
      <c r="Q6" s="224">
        <v>1</v>
      </c>
      <c r="R6" s="63">
        <v>40</v>
      </c>
      <c r="S6" s="63">
        <v>30</v>
      </c>
      <c r="T6" s="194">
        <f t="shared" ref="T6:T16" si="4">O6+R6+S6</f>
        <v>231</v>
      </c>
      <c r="U6" s="343">
        <v>1</v>
      </c>
    </row>
    <row r="7" spans="1:22" ht="15" customHeight="1" x14ac:dyDescent="0.2">
      <c r="A7" s="56"/>
      <c r="B7" s="55" t="s">
        <v>58</v>
      </c>
      <c r="C7" s="198">
        <v>120</v>
      </c>
      <c r="D7" s="200">
        <v>76</v>
      </c>
      <c r="E7" s="213">
        <v>1</v>
      </c>
      <c r="F7" s="57">
        <v>30</v>
      </c>
      <c r="G7" s="176">
        <f t="shared" si="0"/>
        <v>150</v>
      </c>
      <c r="H7" s="151">
        <v>0</v>
      </c>
      <c r="I7" s="208"/>
      <c r="J7" s="61"/>
      <c r="K7" s="180">
        <f t="shared" si="1"/>
        <v>150</v>
      </c>
      <c r="L7" s="159">
        <v>0</v>
      </c>
      <c r="M7" s="209"/>
      <c r="N7" s="62"/>
      <c r="O7" s="182">
        <f t="shared" si="2"/>
        <v>150</v>
      </c>
      <c r="P7" s="193">
        <f t="shared" si="3"/>
        <v>76</v>
      </c>
      <c r="Q7" s="210">
        <v>2</v>
      </c>
      <c r="R7" s="56">
        <v>36</v>
      </c>
      <c r="S7" s="56">
        <v>27</v>
      </c>
      <c r="T7" s="194">
        <f t="shared" si="4"/>
        <v>213</v>
      </c>
      <c r="U7" s="344">
        <v>2</v>
      </c>
    </row>
    <row r="8" spans="1:22" ht="15" customHeight="1" x14ac:dyDescent="0.2">
      <c r="A8" s="63"/>
      <c r="B8" s="54" t="s">
        <v>71</v>
      </c>
      <c r="C8" s="199">
        <v>120</v>
      </c>
      <c r="D8" s="200">
        <v>0</v>
      </c>
      <c r="E8" s="213"/>
      <c r="F8" s="57"/>
      <c r="G8" s="176">
        <f t="shared" si="0"/>
        <v>120</v>
      </c>
      <c r="H8" s="151">
        <v>68</v>
      </c>
      <c r="I8" s="208">
        <v>1</v>
      </c>
      <c r="J8" s="61">
        <v>30</v>
      </c>
      <c r="K8" s="180">
        <f t="shared" si="1"/>
        <v>150</v>
      </c>
      <c r="L8" s="159">
        <v>0</v>
      </c>
      <c r="M8" s="209"/>
      <c r="N8" s="62"/>
      <c r="O8" s="182">
        <f t="shared" si="2"/>
        <v>150</v>
      </c>
      <c r="P8" s="193">
        <f t="shared" si="3"/>
        <v>68</v>
      </c>
      <c r="Q8" s="224">
        <v>4</v>
      </c>
      <c r="R8" s="63">
        <v>28</v>
      </c>
      <c r="S8" s="63">
        <v>24</v>
      </c>
      <c r="T8" s="194">
        <f t="shared" si="4"/>
        <v>202</v>
      </c>
      <c r="U8" s="343">
        <v>3</v>
      </c>
    </row>
    <row r="9" spans="1:22" ht="15" customHeight="1" x14ac:dyDescent="0.2">
      <c r="A9" s="63"/>
      <c r="B9" s="55" t="s">
        <v>73</v>
      </c>
      <c r="C9" s="198">
        <v>97.5</v>
      </c>
      <c r="D9" s="200">
        <v>73</v>
      </c>
      <c r="E9" s="213">
        <v>2</v>
      </c>
      <c r="F9" s="57">
        <v>27</v>
      </c>
      <c r="G9" s="176">
        <f t="shared" si="0"/>
        <v>124.5</v>
      </c>
      <c r="H9" s="151">
        <v>0</v>
      </c>
      <c r="I9" s="208"/>
      <c r="J9" s="61"/>
      <c r="K9" s="180">
        <f t="shared" si="1"/>
        <v>124.5</v>
      </c>
      <c r="L9" s="159">
        <v>0</v>
      </c>
      <c r="M9" s="209"/>
      <c r="N9" s="62"/>
      <c r="O9" s="182">
        <f t="shared" si="2"/>
        <v>124.5</v>
      </c>
      <c r="P9" s="193">
        <f t="shared" si="3"/>
        <v>73</v>
      </c>
      <c r="Q9" s="224">
        <v>3</v>
      </c>
      <c r="R9" s="63">
        <v>32</v>
      </c>
      <c r="S9" s="63">
        <v>21</v>
      </c>
      <c r="T9" s="194">
        <f t="shared" si="4"/>
        <v>177.5</v>
      </c>
      <c r="U9" s="343">
        <v>4</v>
      </c>
    </row>
    <row r="10" spans="1:22" ht="15" customHeight="1" x14ac:dyDescent="0.2">
      <c r="A10" s="63"/>
      <c r="B10" s="55" t="s">
        <v>84</v>
      </c>
      <c r="C10" s="198">
        <v>97.5</v>
      </c>
      <c r="D10" s="200">
        <v>0</v>
      </c>
      <c r="E10" s="213"/>
      <c r="F10" s="57"/>
      <c r="G10" s="176">
        <f t="shared" si="0"/>
        <v>97.5</v>
      </c>
      <c r="H10" s="151">
        <v>0</v>
      </c>
      <c r="I10" s="208"/>
      <c r="J10" s="61"/>
      <c r="K10" s="180">
        <f t="shared" si="1"/>
        <v>97.5</v>
      </c>
      <c r="L10" s="159">
        <v>62</v>
      </c>
      <c r="M10" s="209">
        <v>1</v>
      </c>
      <c r="N10" s="62">
        <v>30</v>
      </c>
      <c r="O10" s="182">
        <f t="shared" si="2"/>
        <v>127.5</v>
      </c>
      <c r="P10" s="193">
        <f t="shared" si="3"/>
        <v>62</v>
      </c>
      <c r="Q10" s="224">
        <v>5</v>
      </c>
      <c r="R10" s="63">
        <v>24</v>
      </c>
      <c r="S10" s="63">
        <v>18</v>
      </c>
      <c r="T10" s="194">
        <f t="shared" si="4"/>
        <v>169.5</v>
      </c>
      <c r="U10" s="343">
        <v>5</v>
      </c>
    </row>
    <row r="11" spans="1:22" ht="15" customHeight="1" x14ac:dyDescent="0.2">
      <c r="A11" s="63"/>
      <c r="B11" s="55" t="s">
        <v>65</v>
      </c>
      <c r="C11" s="198">
        <v>97.5</v>
      </c>
      <c r="D11" s="200">
        <v>0</v>
      </c>
      <c r="E11" s="213"/>
      <c r="F11" s="57"/>
      <c r="G11" s="176">
        <f t="shared" si="0"/>
        <v>97.5</v>
      </c>
      <c r="H11" s="151">
        <v>61</v>
      </c>
      <c r="I11" s="208">
        <v>3</v>
      </c>
      <c r="J11" s="61">
        <v>24</v>
      </c>
      <c r="K11" s="180">
        <f t="shared" si="1"/>
        <v>121.5</v>
      </c>
      <c r="L11" s="159">
        <v>0</v>
      </c>
      <c r="M11" s="209"/>
      <c r="N11" s="62"/>
      <c r="O11" s="182">
        <f t="shared" si="2"/>
        <v>121.5</v>
      </c>
      <c r="P11" s="193">
        <f t="shared" si="3"/>
        <v>61</v>
      </c>
      <c r="Q11" s="224">
        <v>6</v>
      </c>
      <c r="R11" s="63">
        <v>20</v>
      </c>
      <c r="S11" s="63">
        <v>15</v>
      </c>
      <c r="T11" s="194">
        <f t="shared" si="4"/>
        <v>156.5</v>
      </c>
      <c r="U11" s="343">
        <v>6</v>
      </c>
    </row>
    <row r="12" spans="1:22" ht="15" customHeight="1" x14ac:dyDescent="0.2">
      <c r="A12" s="63"/>
      <c r="B12" s="60" t="s">
        <v>72</v>
      </c>
      <c r="C12" s="198">
        <v>97.5</v>
      </c>
      <c r="D12" s="200">
        <v>0</v>
      </c>
      <c r="E12" s="213"/>
      <c r="F12" s="57"/>
      <c r="G12" s="176">
        <f t="shared" si="0"/>
        <v>97.5</v>
      </c>
      <c r="H12" s="151">
        <v>0</v>
      </c>
      <c r="I12" s="208"/>
      <c r="J12" s="61"/>
      <c r="K12" s="180">
        <f t="shared" si="1"/>
        <v>97.5</v>
      </c>
      <c r="L12" s="159">
        <v>48</v>
      </c>
      <c r="M12" s="209">
        <v>2</v>
      </c>
      <c r="N12" s="62">
        <v>27</v>
      </c>
      <c r="O12" s="182">
        <f t="shared" si="2"/>
        <v>124.5</v>
      </c>
      <c r="P12" s="193">
        <f t="shared" si="3"/>
        <v>48</v>
      </c>
      <c r="Q12" s="224">
        <v>7</v>
      </c>
      <c r="R12" s="63">
        <v>16</v>
      </c>
      <c r="S12" s="63">
        <v>12</v>
      </c>
      <c r="T12" s="194">
        <f t="shared" si="4"/>
        <v>152.5</v>
      </c>
      <c r="U12" s="343">
        <v>7</v>
      </c>
    </row>
    <row r="13" spans="1:22" ht="15" customHeight="1" x14ac:dyDescent="0.2">
      <c r="A13" s="63"/>
      <c r="B13" s="55" t="s">
        <v>53</v>
      </c>
      <c r="C13" s="198">
        <v>85</v>
      </c>
      <c r="D13" s="200">
        <v>0</v>
      </c>
      <c r="E13" s="213"/>
      <c r="F13" s="57"/>
      <c r="G13" s="176">
        <f t="shared" si="0"/>
        <v>85</v>
      </c>
      <c r="H13" s="151">
        <v>42</v>
      </c>
      <c r="I13" s="208">
        <v>4</v>
      </c>
      <c r="J13" s="61">
        <v>21</v>
      </c>
      <c r="K13" s="180">
        <f t="shared" si="1"/>
        <v>106</v>
      </c>
      <c r="L13" s="159">
        <v>0</v>
      </c>
      <c r="M13" s="209"/>
      <c r="N13" s="62"/>
      <c r="O13" s="182">
        <f t="shared" si="2"/>
        <v>106</v>
      </c>
      <c r="P13" s="193">
        <f t="shared" si="3"/>
        <v>42</v>
      </c>
      <c r="Q13" s="224">
        <v>8</v>
      </c>
      <c r="R13" s="63">
        <v>12</v>
      </c>
      <c r="S13" s="63">
        <v>3</v>
      </c>
      <c r="T13" s="194">
        <f t="shared" si="4"/>
        <v>121</v>
      </c>
      <c r="U13" s="343">
        <v>8</v>
      </c>
    </row>
    <row r="14" spans="1:22" ht="15" customHeight="1" x14ac:dyDescent="0.2">
      <c r="A14" s="63"/>
      <c r="B14" s="55" t="s">
        <v>69</v>
      </c>
      <c r="C14" s="198">
        <v>115</v>
      </c>
      <c r="D14" s="200">
        <v>0</v>
      </c>
      <c r="E14" s="213"/>
      <c r="F14" s="57"/>
      <c r="G14" s="176">
        <f t="shared" si="0"/>
        <v>115</v>
      </c>
      <c r="H14" s="151">
        <v>0</v>
      </c>
      <c r="I14" s="208"/>
      <c r="J14" s="61"/>
      <c r="K14" s="180">
        <f t="shared" si="1"/>
        <v>115</v>
      </c>
      <c r="L14" s="159">
        <v>0</v>
      </c>
      <c r="M14" s="209"/>
      <c r="N14" s="62"/>
      <c r="O14" s="182">
        <f t="shared" si="2"/>
        <v>115</v>
      </c>
      <c r="P14" s="193">
        <f t="shared" si="3"/>
        <v>0</v>
      </c>
      <c r="Q14" s="224"/>
      <c r="R14" s="63"/>
      <c r="S14" s="63"/>
      <c r="T14" s="194">
        <f t="shared" si="4"/>
        <v>115</v>
      </c>
      <c r="U14" s="343"/>
    </row>
    <row r="15" spans="1:22" ht="15" customHeight="1" x14ac:dyDescent="0.2">
      <c r="A15" s="63"/>
      <c r="B15" s="60" t="s">
        <v>75</v>
      </c>
      <c r="C15" s="198">
        <v>115</v>
      </c>
      <c r="D15" s="200">
        <v>0</v>
      </c>
      <c r="E15" s="213"/>
      <c r="F15" s="57"/>
      <c r="G15" s="176">
        <f t="shared" si="0"/>
        <v>115</v>
      </c>
      <c r="H15" s="151">
        <v>0</v>
      </c>
      <c r="I15" s="208"/>
      <c r="J15" s="61"/>
      <c r="K15" s="180">
        <f t="shared" si="1"/>
        <v>115</v>
      </c>
      <c r="L15" s="159">
        <v>0</v>
      </c>
      <c r="M15" s="209"/>
      <c r="N15" s="62"/>
      <c r="O15" s="182">
        <f t="shared" si="2"/>
        <v>115</v>
      </c>
      <c r="P15" s="193">
        <f t="shared" si="3"/>
        <v>0</v>
      </c>
      <c r="Q15" s="224"/>
      <c r="R15" s="63"/>
      <c r="S15" s="63"/>
      <c r="T15" s="194">
        <f t="shared" si="4"/>
        <v>115</v>
      </c>
      <c r="U15" s="343"/>
    </row>
    <row r="16" spans="1:22" ht="15" customHeight="1" thickBot="1" x14ac:dyDescent="0.25">
      <c r="A16" s="63"/>
      <c r="B16" s="60" t="s">
        <v>85</v>
      </c>
      <c r="C16" s="198">
        <v>80</v>
      </c>
      <c r="D16" s="201">
        <v>0</v>
      </c>
      <c r="E16" s="214"/>
      <c r="F16" s="144"/>
      <c r="G16" s="176">
        <f t="shared" si="0"/>
        <v>80</v>
      </c>
      <c r="H16" s="152">
        <v>0</v>
      </c>
      <c r="I16" s="218"/>
      <c r="J16" s="153"/>
      <c r="K16" s="180">
        <f t="shared" si="1"/>
        <v>80</v>
      </c>
      <c r="L16" s="160">
        <v>0</v>
      </c>
      <c r="M16" s="222"/>
      <c r="N16" s="161"/>
      <c r="O16" s="182">
        <f t="shared" si="2"/>
        <v>80</v>
      </c>
      <c r="P16" s="193">
        <f t="shared" si="3"/>
        <v>0</v>
      </c>
      <c r="Q16" s="225"/>
      <c r="R16" s="196"/>
      <c r="S16" s="196"/>
      <c r="T16" s="194">
        <f t="shared" si="4"/>
        <v>80</v>
      </c>
      <c r="U16" s="171"/>
    </row>
    <row r="18" spans="1:8" x14ac:dyDescent="0.2">
      <c r="A18" s="14"/>
      <c r="B18" s="15"/>
      <c r="C18" s="30"/>
      <c r="D18" s="15"/>
      <c r="E18" s="15"/>
    </row>
    <row r="19" spans="1:8" x14ac:dyDescent="0.2">
      <c r="A19" s="14"/>
      <c r="B19" s="8"/>
      <c r="C19" s="31"/>
      <c r="D19" s="8"/>
      <c r="E19" s="8"/>
      <c r="H19" s="8"/>
    </row>
    <row r="21" spans="1:8" x14ac:dyDescent="0.2">
      <c r="G21" s="33"/>
    </row>
    <row r="23" spans="1:8" x14ac:dyDescent="0.2">
      <c r="G23" s="33"/>
    </row>
    <row r="25" spans="1:8" x14ac:dyDescent="0.2">
      <c r="G25" s="33"/>
    </row>
  </sheetData>
  <sortState ref="A6:U15">
    <sortCondition descending="1" ref="T6:T15"/>
  </sortState>
  <mergeCells count="5">
    <mergeCell ref="B1:U1"/>
    <mergeCell ref="B2:U2"/>
    <mergeCell ref="D3:G3"/>
    <mergeCell ref="H3:K3"/>
    <mergeCell ref="L3:O3"/>
  </mergeCells>
  <phoneticPr fontId="0" type="noConversion"/>
  <printOptions gridLines="1"/>
  <pageMargins left="0.82677165354330717" right="0.23622047244094491" top="0.98425196850393704" bottom="0.98425196850393704" header="0.51181102362204722" footer="0.51181102362204722"/>
  <pageSetup scale="8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6"/>
  <sheetViews>
    <sheetView zoomScaleNormal="100" zoomScalePageLayoutView="125" workbookViewId="0">
      <selection activeCell="U10" sqref="U10"/>
    </sheetView>
  </sheetViews>
  <sheetFormatPr defaultColWidth="8.85546875" defaultRowHeight="12.75" x14ac:dyDescent="0.2"/>
  <cols>
    <col min="1" max="1" width="7.7109375" customWidth="1"/>
    <col min="2" max="2" width="20.7109375" customWidth="1"/>
    <col min="3" max="3" width="6.85546875" style="32" bestFit="1" customWidth="1"/>
    <col min="4" max="6" width="5.7109375" customWidth="1"/>
    <col min="7" max="7" width="5.7109375" style="32" customWidth="1"/>
    <col min="8" max="10" width="5.7109375" customWidth="1"/>
    <col min="11" max="11" width="5.7109375" style="32" customWidth="1"/>
    <col min="12" max="14" width="5.7109375" customWidth="1"/>
    <col min="15" max="15" width="5.7109375" style="32" customWidth="1"/>
    <col min="16" max="20" width="5.7109375" customWidth="1"/>
    <col min="21" max="21" width="7.140625" bestFit="1" customWidth="1"/>
  </cols>
  <sheetData>
    <row r="1" spans="1:22" ht="15" customHeight="1" x14ac:dyDescent="0.25">
      <c r="A1" s="2"/>
      <c r="B1" s="360" t="s">
        <v>86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"/>
    </row>
    <row r="2" spans="1:22" ht="15" customHeight="1" x14ac:dyDescent="0.25">
      <c r="A2" s="2"/>
      <c r="B2" s="360" t="s">
        <v>46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</row>
    <row r="3" spans="1:22" ht="15" customHeight="1" x14ac:dyDescent="0.2">
      <c r="A3" s="2"/>
      <c r="B3" s="2"/>
      <c r="C3" s="37"/>
      <c r="D3" s="51" t="s">
        <v>7</v>
      </c>
      <c r="E3" s="51"/>
      <c r="F3" s="51"/>
      <c r="G3" s="37"/>
      <c r="H3" s="52" t="s">
        <v>8</v>
      </c>
      <c r="I3" s="51"/>
      <c r="J3" s="51"/>
      <c r="K3" s="37"/>
      <c r="L3" s="52" t="s">
        <v>9</v>
      </c>
      <c r="M3" s="51"/>
      <c r="N3" s="51"/>
      <c r="O3" s="37"/>
      <c r="P3" s="51" t="s">
        <v>10</v>
      </c>
      <c r="Q3" s="51"/>
      <c r="R3" s="51"/>
      <c r="S3" s="51"/>
      <c r="T3" s="51"/>
      <c r="U3" s="53"/>
      <c r="V3" s="14"/>
    </row>
    <row r="4" spans="1:22" ht="15" customHeight="1" x14ac:dyDescent="0.2">
      <c r="A4" s="39" t="s">
        <v>29</v>
      </c>
      <c r="B4" s="21" t="s">
        <v>30</v>
      </c>
      <c r="C4" s="47" t="s">
        <v>0</v>
      </c>
      <c r="D4" s="48" t="s">
        <v>12</v>
      </c>
      <c r="E4" s="47" t="s">
        <v>12</v>
      </c>
      <c r="F4" s="47" t="s">
        <v>12</v>
      </c>
      <c r="G4" s="49" t="s">
        <v>4</v>
      </c>
      <c r="H4" s="48" t="s">
        <v>13</v>
      </c>
      <c r="I4" s="47" t="s">
        <v>13</v>
      </c>
      <c r="J4" s="47" t="s">
        <v>13</v>
      </c>
      <c r="K4" s="49" t="s">
        <v>4</v>
      </c>
      <c r="L4" s="48" t="s">
        <v>14</v>
      </c>
      <c r="M4" s="47" t="s">
        <v>14</v>
      </c>
      <c r="N4" s="47" t="s">
        <v>14</v>
      </c>
      <c r="O4" s="49" t="s">
        <v>4</v>
      </c>
      <c r="P4" s="50" t="s">
        <v>15</v>
      </c>
      <c r="Q4" s="47" t="s">
        <v>6</v>
      </c>
      <c r="R4" s="47" t="s">
        <v>6</v>
      </c>
      <c r="S4" s="47"/>
      <c r="T4" s="48"/>
      <c r="U4" s="47" t="s">
        <v>2</v>
      </c>
    </row>
    <row r="5" spans="1:22" ht="15" customHeight="1" thickBot="1" x14ac:dyDescent="0.25">
      <c r="A5" s="37"/>
      <c r="B5" s="43"/>
      <c r="C5" s="235"/>
      <c r="D5" s="240" t="s">
        <v>28</v>
      </c>
      <c r="E5" s="235" t="s">
        <v>25</v>
      </c>
      <c r="F5" s="235" t="s">
        <v>26</v>
      </c>
      <c r="G5" s="235" t="s">
        <v>27</v>
      </c>
      <c r="H5" s="240" t="s">
        <v>28</v>
      </c>
      <c r="I5" s="235" t="s">
        <v>25</v>
      </c>
      <c r="J5" s="235" t="s">
        <v>26</v>
      </c>
      <c r="K5" s="235" t="s">
        <v>27</v>
      </c>
      <c r="L5" s="240" t="s">
        <v>28</v>
      </c>
      <c r="M5" s="235" t="s">
        <v>25</v>
      </c>
      <c r="N5" s="235" t="s">
        <v>26</v>
      </c>
      <c r="O5" s="235" t="s">
        <v>27</v>
      </c>
      <c r="P5" s="240" t="s">
        <v>28</v>
      </c>
      <c r="Q5" s="235" t="s">
        <v>25</v>
      </c>
      <c r="R5" s="235" t="s">
        <v>26</v>
      </c>
      <c r="S5" s="237" t="s">
        <v>22</v>
      </c>
      <c r="T5" s="240" t="s">
        <v>27</v>
      </c>
      <c r="U5" s="237"/>
    </row>
    <row r="6" spans="1:22" ht="15" customHeight="1" x14ac:dyDescent="0.2">
      <c r="A6" s="64">
        <v>57</v>
      </c>
      <c r="B6" s="271" t="s">
        <v>53</v>
      </c>
      <c r="C6" s="272">
        <v>117.5</v>
      </c>
      <c r="D6" s="228">
        <v>56</v>
      </c>
      <c r="E6" s="227">
        <v>1</v>
      </c>
      <c r="F6" s="228">
        <v>30</v>
      </c>
      <c r="G6" s="228">
        <f>SUM(C6+F6)</f>
        <v>147.5</v>
      </c>
      <c r="H6" s="230">
        <v>0</v>
      </c>
      <c r="I6" s="229"/>
      <c r="J6" s="230"/>
      <c r="K6" s="230">
        <f>SUM(G6+J6)</f>
        <v>147.5</v>
      </c>
      <c r="L6" s="232">
        <v>0</v>
      </c>
      <c r="M6" s="231"/>
      <c r="N6" s="232"/>
      <c r="O6" s="232">
        <f>SUM(K6+N6)</f>
        <v>147.5</v>
      </c>
      <c r="P6" s="271">
        <f>AVERAGE(D6+H6+L6)</f>
        <v>56</v>
      </c>
      <c r="Q6" s="273">
        <v>1</v>
      </c>
      <c r="R6" s="272">
        <v>40</v>
      </c>
      <c r="S6" s="272">
        <v>30</v>
      </c>
      <c r="T6" s="271">
        <f>SUM(O6+R6+S6)</f>
        <v>217.5</v>
      </c>
      <c r="U6" s="65">
        <v>1</v>
      </c>
    </row>
    <row r="7" spans="1:22" ht="15" customHeight="1" x14ac:dyDescent="0.2">
      <c r="A7" s="63">
        <v>69</v>
      </c>
      <c r="B7" s="60" t="s">
        <v>64</v>
      </c>
      <c r="C7" s="63">
        <v>117.5</v>
      </c>
      <c r="D7" s="57">
        <v>0</v>
      </c>
      <c r="E7" s="213"/>
      <c r="F7" s="57"/>
      <c r="G7" s="57">
        <f>SUM(C7+F7)</f>
        <v>117.5</v>
      </c>
      <c r="H7" s="61">
        <v>55</v>
      </c>
      <c r="I7" s="208">
        <v>1</v>
      </c>
      <c r="J7" s="61">
        <v>30</v>
      </c>
      <c r="K7" s="61">
        <f>SUM(G7+J7)</f>
        <v>147.5</v>
      </c>
      <c r="L7" s="62">
        <v>0</v>
      </c>
      <c r="M7" s="209"/>
      <c r="N7" s="62"/>
      <c r="O7" s="62">
        <f>SUM(K7+N7)</f>
        <v>147.5</v>
      </c>
      <c r="P7" s="55">
        <f>AVERAGE(D7+H7+L7)</f>
        <v>55</v>
      </c>
      <c r="Q7" s="224">
        <v>2</v>
      </c>
      <c r="R7" s="63">
        <v>36</v>
      </c>
      <c r="S7" s="63">
        <v>27</v>
      </c>
      <c r="T7" s="55">
        <f>SUM(O7+R7+S7)</f>
        <v>210.5</v>
      </c>
      <c r="U7" s="54">
        <v>2</v>
      </c>
    </row>
    <row r="8" spans="1:22" ht="15" customHeight="1" x14ac:dyDescent="0.2">
      <c r="A8" s="56">
        <v>33</v>
      </c>
      <c r="B8" s="55" t="s">
        <v>61</v>
      </c>
      <c r="C8" s="63">
        <v>120</v>
      </c>
      <c r="D8" s="57">
        <v>0</v>
      </c>
      <c r="E8" s="213"/>
      <c r="F8" s="57"/>
      <c r="G8" s="57">
        <f>SUM(C8+F8)</f>
        <v>120</v>
      </c>
      <c r="H8" s="61">
        <v>0</v>
      </c>
      <c r="I8" s="208"/>
      <c r="J8" s="61"/>
      <c r="K8" s="61">
        <f>SUM(G8+J8)</f>
        <v>120</v>
      </c>
      <c r="L8" s="62">
        <v>52</v>
      </c>
      <c r="M8" s="209">
        <v>1</v>
      </c>
      <c r="N8" s="62">
        <v>30</v>
      </c>
      <c r="O8" s="62">
        <f>SUM(K8+N8)</f>
        <v>150</v>
      </c>
      <c r="P8" s="55">
        <f>AVERAGE(D8+H8+L8)</f>
        <v>52</v>
      </c>
      <c r="Q8" s="224">
        <v>3</v>
      </c>
      <c r="R8" s="63">
        <v>32</v>
      </c>
      <c r="S8" s="63">
        <v>24</v>
      </c>
      <c r="T8" s="55">
        <f>SUM(O8+R8+S8)</f>
        <v>206</v>
      </c>
      <c r="U8" s="55">
        <v>3</v>
      </c>
    </row>
    <row r="9" spans="1:22" ht="15" customHeight="1" x14ac:dyDescent="0.2">
      <c r="A9" s="63">
        <v>21</v>
      </c>
      <c r="B9" s="55" t="s">
        <v>59</v>
      </c>
      <c r="C9" s="63">
        <v>115</v>
      </c>
      <c r="D9" s="57">
        <v>0</v>
      </c>
      <c r="E9" s="213"/>
      <c r="F9" s="57"/>
      <c r="G9" s="57">
        <f>SUM(C9+F9)</f>
        <v>115</v>
      </c>
      <c r="H9" s="61">
        <v>0</v>
      </c>
      <c r="I9" s="208"/>
      <c r="J9" s="61"/>
      <c r="K9" s="61">
        <f>SUM(G9+J9)</f>
        <v>115</v>
      </c>
      <c r="L9" s="62">
        <v>0</v>
      </c>
      <c r="M9" s="209"/>
      <c r="N9" s="62"/>
      <c r="O9" s="62">
        <f>SUM(K9+N9)</f>
        <v>115</v>
      </c>
      <c r="P9" s="54">
        <f>AVERAGE(D9+H9+L9)</f>
        <v>0</v>
      </c>
      <c r="Q9" s="224"/>
      <c r="R9" s="63"/>
      <c r="S9" s="63"/>
      <c r="T9" s="54">
        <f>SUM(O9+R9+S9)</f>
        <v>115</v>
      </c>
      <c r="U9" s="55">
        <v>4</v>
      </c>
    </row>
    <row r="10" spans="1:22" ht="15" customHeight="1" x14ac:dyDescent="0.2">
      <c r="A10" s="63"/>
      <c r="B10" s="55"/>
      <c r="C10" s="63"/>
      <c r="D10" s="57"/>
      <c r="E10" s="213"/>
      <c r="F10" s="57"/>
      <c r="G10" s="57">
        <f t="shared" ref="G10:G17" si="0">SUM(C10+F10)</f>
        <v>0</v>
      </c>
      <c r="H10" s="61"/>
      <c r="I10" s="208"/>
      <c r="J10" s="61"/>
      <c r="K10" s="61">
        <f t="shared" ref="K10:K11" si="1">SUM(G10+J10)</f>
        <v>0</v>
      </c>
      <c r="L10" s="62"/>
      <c r="M10" s="209"/>
      <c r="N10" s="62"/>
      <c r="O10" s="62">
        <f t="shared" ref="O10:O11" si="2">SUM(K10+N10)</f>
        <v>0</v>
      </c>
      <c r="P10" s="55">
        <f t="shared" ref="P10:P17" si="3">AVERAGE(D10+H10+L10)</f>
        <v>0</v>
      </c>
      <c r="Q10" s="224"/>
      <c r="R10" s="63"/>
      <c r="S10" s="63"/>
      <c r="T10" s="55">
        <f t="shared" ref="T10:T17" si="4">SUM(O10+R10+S10)</f>
        <v>0</v>
      </c>
      <c r="U10" s="55"/>
    </row>
    <row r="11" spans="1:22" ht="15" customHeight="1" x14ac:dyDescent="0.2">
      <c r="A11" s="63"/>
      <c r="B11" s="55"/>
      <c r="C11" s="63"/>
      <c r="D11" s="57"/>
      <c r="E11" s="213"/>
      <c r="F11" s="57"/>
      <c r="G11" s="57">
        <f t="shared" si="0"/>
        <v>0</v>
      </c>
      <c r="H11" s="61"/>
      <c r="I11" s="208"/>
      <c r="J11" s="61"/>
      <c r="K11" s="61">
        <f t="shared" si="1"/>
        <v>0</v>
      </c>
      <c r="L11" s="62"/>
      <c r="M11" s="209"/>
      <c r="N11" s="62"/>
      <c r="O11" s="62">
        <f t="shared" si="2"/>
        <v>0</v>
      </c>
      <c r="P11" s="55">
        <f t="shared" si="3"/>
        <v>0</v>
      </c>
      <c r="Q11" s="224"/>
      <c r="R11" s="63"/>
      <c r="S11" s="63"/>
      <c r="T11" s="55">
        <f t="shared" si="4"/>
        <v>0</v>
      </c>
      <c r="U11" s="55"/>
    </row>
    <row r="12" spans="1:22" ht="15" customHeight="1" x14ac:dyDescent="0.2">
      <c r="A12" s="63"/>
      <c r="B12" s="55"/>
      <c r="C12" s="63"/>
      <c r="D12" s="57"/>
      <c r="E12" s="213"/>
      <c r="F12" s="57"/>
      <c r="G12" s="57">
        <f t="shared" si="0"/>
        <v>0</v>
      </c>
      <c r="H12" s="61"/>
      <c r="I12" s="208"/>
      <c r="J12" s="61"/>
      <c r="K12" s="61">
        <v>0</v>
      </c>
      <c r="L12" s="62"/>
      <c r="M12" s="209"/>
      <c r="N12" s="62"/>
      <c r="O12" s="62">
        <v>0</v>
      </c>
      <c r="P12" s="55">
        <f t="shared" si="3"/>
        <v>0</v>
      </c>
      <c r="Q12" s="224"/>
      <c r="R12" s="63"/>
      <c r="S12" s="63"/>
      <c r="T12" s="55">
        <f t="shared" si="4"/>
        <v>0</v>
      </c>
      <c r="U12" s="55"/>
    </row>
    <row r="13" spans="1:22" ht="15" customHeight="1" x14ac:dyDescent="0.2">
      <c r="A13" s="63"/>
      <c r="B13" s="60"/>
      <c r="C13" s="63"/>
      <c r="D13" s="57"/>
      <c r="E13" s="213"/>
      <c r="F13" s="57"/>
      <c r="G13" s="57">
        <f t="shared" si="0"/>
        <v>0</v>
      </c>
      <c r="H13" s="61"/>
      <c r="I13" s="208"/>
      <c r="J13" s="61"/>
      <c r="K13" s="61">
        <f>SUM(G13+J13)</f>
        <v>0</v>
      </c>
      <c r="L13" s="62"/>
      <c r="M13" s="209"/>
      <c r="N13" s="62"/>
      <c r="O13" s="62">
        <f>SUM(K13+N13)</f>
        <v>0</v>
      </c>
      <c r="P13" s="55">
        <f t="shared" si="3"/>
        <v>0</v>
      </c>
      <c r="Q13" s="224"/>
      <c r="R13" s="63"/>
      <c r="S13" s="63"/>
      <c r="T13" s="55">
        <f t="shared" si="4"/>
        <v>0</v>
      </c>
      <c r="U13" s="55"/>
    </row>
    <row r="14" spans="1:22" ht="15" customHeight="1" x14ac:dyDescent="0.2">
      <c r="A14" s="63"/>
      <c r="B14" s="55"/>
      <c r="C14" s="63"/>
      <c r="D14" s="57"/>
      <c r="E14" s="213"/>
      <c r="F14" s="57"/>
      <c r="G14" s="57">
        <f t="shared" si="0"/>
        <v>0</v>
      </c>
      <c r="H14" s="61"/>
      <c r="I14" s="208"/>
      <c r="J14" s="61"/>
      <c r="K14" s="61">
        <f>SUM(G14+J14)</f>
        <v>0</v>
      </c>
      <c r="L14" s="62"/>
      <c r="M14" s="209"/>
      <c r="N14" s="62"/>
      <c r="O14" s="62">
        <f>SUM(K14+N14)</f>
        <v>0</v>
      </c>
      <c r="P14" s="55">
        <f t="shared" si="3"/>
        <v>0</v>
      </c>
      <c r="Q14" s="224"/>
      <c r="R14" s="63"/>
      <c r="S14" s="63"/>
      <c r="T14" s="55">
        <f t="shared" si="4"/>
        <v>0</v>
      </c>
      <c r="U14" s="55"/>
    </row>
    <row r="15" spans="1:22" ht="15" customHeight="1" x14ac:dyDescent="0.2">
      <c r="A15" s="63"/>
      <c r="B15" s="55"/>
      <c r="C15" s="63"/>
      <c r="D15" s="57"/>
      <c r="E15" s="213"/>
      <c r="F15" s="57"/>
      <c r="G15" s="57">
        <f t="shared" si="0"/>
        <v>0</v>
      </c>
      <c r="H15" s="61"/>
      <c r="I15" s="208"/>
      <c r="J15" s="61"/>
      <c r="K15" s="61">
        <f>SUM(G15+J15)</f>
        <v>0</v>
      </c>
      <c r="L15" s="62"/>
      <c r="M15" s="209"/>
      <c r="N15" s="62"/>
      <c r="O15" s="62">
        <f>SUM(K15+N15)</f>
        <v>0</v>
      </c>
      <c r="P15" s="55">
        <f t="shared" si="3"/>
        <v>0</v>
      </c>
      <c r="Q15" s="224"/>
      <c r="R15" s="63"/>
      <c r="S15" s="63"/>
      <c r="T15" s="55">
        <f t="shared" si="4"/>
        <v>0</v>
      </c>
      <c r="U15" s="55"/>
    </row>
    <row r="16" spans="1:22" ht="15" customHeight="1" x14ac:dyDescent="0.2">
      <c r="A16" s="63"/>
      <c r="B16" s="60"/>
      <c r="C16" s="63"/>
      <c r="D16" s="57"/>
      <c r="E16" s="213"/>
      <c r="F16" s="57"/>
      <c r="G16" s="57">
        <f t="shared" si="0"/>
        <v>0</v>
      </c>
      <c r="H16" s="61"/>
      <c r="I16" s="208"/>
      <c r="J16" s="61"/>
      <c r="K16" s="61">
        <f>SUM(G16+J16)</f>
        <v>0</v>
      </c>
      <c r="L16" s="62"/>
      <c r="M16" s="209"/>
      <c r="N16" s="62"/>
      <c r="O16" s="62">
        <f>SUM(K16+N16)</f>
        <v>0</v>
      </c>
      <c r="P16" s="55">
        <f t="shared" si="3"/>
        <v>0</v>
      </c>
      <c r="Q16" s="224"/>
      <c r="R16" s="63"/>
      <c r="S16" s="63"/>
      <c r="T16" s="55">
        <f t="shared" si="4"/>
        <v>0</v>
      </c>
      <c r="U16" s="55"/>
    </row>
    <row r="17" spans="1:21" ht="15" customHeight="1" x14ac:dyDescent="0.2">
      <c r="A17" s="63"/>
      <c r="B17" s="60"/>
      <c r="C17" s="63"/>
      <c r="D17" s="57"/>
      <c r="E17" s="213"/>
      <c r="F17" s="57"/>
      <c r="G17" s="57">
        <f t="shared" si="0"/>
        <v>0</v>
      </c>
      <c r="H17" s="61"/>
      <c r="I17" s="208"/>
      <c r="J17" s="61"/>
      <c r="K17" s="61">
        <f>SUM(G17+J17)</f>
        <v>0</v>
      </c>
      <c r="L17" s="59"/>
      <c r="M17" s="241"/>
      <c r="N17" s="59"/>
      <c r="O17" s="62">
        <f>SUM(K17+N17)</f>
        <v>0</v>
      </c>
      <c r="P17" s="55">
        <f t="shared" si="3"/>
        <v>0</v>
      </c>
      <c r="Q17" s="224"/>
      <c r="R17" s="63"/>
      <c r="S17" s="63"/>
      <c r="T17" s="55">
        <f t="shared" si="4"/>
        <v>0</v>
      </c>
      <c r="U17" s="55"/>
    </row>
    <row r="18" spans="1:21" x14ac:dyDescent="0.2">
      <c r="Q18" s="242"/>
    </row>
    <row r="19" spans="1:21" x14ac:dyDescent="0.2">
      <c r="A19" s="14"/>
      <c r="B19" s="15"/>
      <c r="C19" s="30"/>
      <c r="D19" s="15"/>
      <c r="E19" s="15"/>
    </row>
    <row r="20" spans="1:21" x14ac:dyDescent="0.2">
      <c r="A20" s="14"/>
      <c r="B20" s="8"/>
      <c r="C20" s="31"/>
      <c r="D20" s="8"/>
      <c r="E20" s="8"/>
      <c r="H20" s="8"/>
    </row>
    <row r="22" spans="1:21" x14ac:dyDescent="0.2">
      <c r="G22" s="33"/>
    </row>
    <row r="24" spans="1:21" x14ac:dyDescent="0.2">
      <c r="G24" s="33"/>
    </row>
    <row r="26" spans="1:21" x14ac:dyDescent="0.2">
      <c r="G26" s="33"/>
    </row>
  </sheetData>
  <sortState ref="A6:U9">
    <sortCondition descending="1" ref="T6:T9"/>
  </sortState>
  <mergeCells count="2">
    <mergeCell ref="B1:T1"/>
    <mergeCell ref="B2:U2"/>
  </mergeCells>
  <printOptions gridLines="1"/>
  <pageMargins left="0.82677165354330717" right="0.23622047244094491" top="0.98425196850393704" bottom="0.98425196850393704" header="0.51181102362204722" footer="0.51181102362204722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467"/>
  <sheetViews>
    <sheetView zoomScaleNormal="100" zoomScalePageLayoutView="150" workbookViewId="0">
      <selection sqref="A1:AD38"/>
    </sheetView>
  </sheetViews>
  <sheetFormatPr defaultColWidth="8.85546875" defaultRowHeight="12.75" x14ac:dyDescent="0.2"/>
  <cols>
    <col min="1" max="1" width="5" customWidth="1"/>
    <col min="2" max="2" width="18.28515625" customWidth="1"/>
    <col min="3" max="3" width="6.7109375" style="32" customWidth="1"/>
    <col min="4" max="4" width="4.85546875" style="24" customWidth="1"/>
    <col min="5" max="10" width="4.85546875" style="14" customWidth="1"/>
    <col min="11" max="11" width="4.85546875" style="25" customWidth="1"/>
    <col min="12" max="12" width="5.7109375" style="24" customWidth="1"/>
    <col min="13" max="13" width="4.85546875" style="14" customWidth="1"/>
    <col min="14" max="14" width="7.28515625" style="14" customWidth="1"/>
    <col min="15" max="15" width="4.85546875" style="14" customWidth="1"/>
    <col min="16" max="16" width="5.7109375" style="14" customWidth="1"/>
    <col min="17" max="20" width="4.85546875" style="14" customWidth="1"/>
    <col min="21" max="21" width="5.7109375" customWidth="1"/>
    <col min="22" max="27" width="4.85546875" customWidth="1"/>
    <col min="28" max="28" width="5.5703125" customWidth="1"/>
    <col min="29" max="29" width="4.85546875" customWidth="1"/>
    <col min="30" max="30" width="7.42578125" customWidth="1"/>
    <col min="31" max="32" width="8" bestFit="1" customWidth="1"/>
    <col min="33" max="33" width="6.7109375" bestFit="1" customWidth="1"/>
    <col min="34" max="34" width="7.140625" bestFit="1" customWidth="1"/>
    <col min="35" max="35" width="7.7109375" bestFit="1" customWidth="1"/>
    <col min="36" max="36" width="6.7109375" bestFit="1" customWidth="1"/>
    <col min="37" max="38" width="7.7109375" bestFit="1" customWidth="1"/>
    <col min="39" max="39" width="7.140625" bestFit="1" customWidth="1"/>
  </cols>
  <sheetData>
    <row r="1" spans="1:39" ht="15" customHeight="1" thickBot="1" x14ac:dyDescent="0.3">
      <c r="A1" s="3"/>
      <c r="B1" s="360" t="s">
        <v>87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131"/>
      <c r="AC1" s="3"/>
      <c r="AD1" s="3"/>
      <c r="AE1" s="1"/>
      <c r="AF1" s="1"/>
      <c r="AG1" s="1"/>
      <c r="AH1" s="1"/>
      <c r="AI1" s="1"/>
      <c r="AJ1" s="1"/>
      <c r="AK1" s="1"/>
      <c r="AL1" s="1"/>
      <c r="AM1" s="1"/>
    </row>
    <row r="2" spans="1:39" ht="15.75" thickBot="1" x14ac:dyDescent="0.3">
      <c r="A2" s="3"/>
      <c r="B2" s="13" t="s">
        <v>31</v>
      </c>
      <c r="C2" s="29"/>
      <c r="D2" s="83" t="s">
        <v>21</v>
      </c>
      <c r="E2" s="22"/>
      <c r="F2" s="22"/>
      <c r="G2" s="22"/>
      <c r="H2" s="22"/>
      <c r="I2" s="22"/>
      <c r="J2" s="22"/>
      <c r="K2" s="23"/>
      <c r="L2" s="83" t="s">
        <v>20</v>
      </c>
      <c r="M2" s="84"/>
      <c r="N2" s="84"/>
      <c r="O2" s="22"/>
      <c r="P2" s="22"/>
      <c r="Q2" s="22"/>
      <c r="R2" s="22"/>
      <c r="S2" s="22"/>
      <c r="T2" s="203" t="s">
        <v>24</v>
      </c>
      <c r="U2" s="204"/>
      <c r="V2" s="204"/>
      <c r="W2" s="204"/>
      <c r="X2" s="204"/>
      <c r="Y2" s="205"/>
      <c r="Z2" s="205"/>
      <c r="AA2" s="205"/>
      <c r="AB2" s="243"/>
      <c r="AC2" s="244"/>
      <c r="AD2" s="245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">
      <c r="A3" s="39" t="s">
        <v>35</v>
      </c>
      <c r="B3" s="39" t="s">
        <v>30</v>
      </c>
      <c r="C3" s="82" t="s">
        <v>0</v>
      </c>
      <c r="D3" s="41" t="s">
        <v>33</v>
      </c>
      <c r="E3" s="4" t="s">
        <v>34</v>
      </c>
      <c r="F3" s="4" t="s">
        <v>19</v>
      </c>
      <c r="G3" s="4" t="s">
        <v>43</v>
      </c>
      <c r="H3" s="4" t="s">
        <v>17</v>
      </c>
      <c r="I3" s="4" t="s">
        <v>18</v>
      </c>
      <c r="J3" s="81" t="s">
        <v>41</v>
      </c>
      <c r="K3" s="40" t="s">
        <v>42</v>
      </c>
      <c r="L3" s="41" t="s">
        <v>33</v>
      </c>
      <c r="M3" s="36" t="s">
        <v>34</v>
      </c>
      <c r="N3" s="36" t="s">
        <v>19</v>
      </c>
      <c r="O3" s="4" t="s">
        <v>43</v>
      </c>
      <c r="P3" s="4" t="s">
        <v>17</v>
      </c>
      <c r="Q3" s="4" t="s">
        <v>18</v>
      </c>
      <c r="R3" s="4" t="s">
        <v>41</v>
      </c>
      <c r="S3" s="4" t="s">
        <v>42</v>
      </c>
      <c r="T3" s="173" t="s">
        <v>33</v>
      </c>
      <c r="U3" s="47" t="s">
        <v>34</v>
      </c>
      <c r="V3" s="47" t="s">
        <v>19</v>
      </c>
      <c r="W3" s="47" t="s">
        <v>43</v>
      </c>
      <c r="X3" s="47" t="s">
        <v>17</v>
      </c>
      <c r="Y3" s="47" t="s">
        <v>18</v>
      </c>
      <c r="Z3" s="47" t="s">
        <v>41</v>
      </c>
      <c r="AA3" s="47" t="s">
        <v>42</v>
      </c>
      <c r="AB3" s="246" t="s">
        <v>38</v>
      </c>
      <c r="AC3" s="4" t="s">
        <v>39</v>
      </c>
      <c r="AD3" s="40" t="s">
        <v>16</v>
      </c>
    </row>
    <row r="4" spans="1:39" x14ac:dyDescent="0.2">
      <c r="A4" s="39" t="s">
        <v>36</v>
      </c>
      <c r="B4" s="21"/>
      <c r="C4" s="82"/>
      <c r="D4" s="85"/>
      <c r="E4" s="86"/>
      <c r="F4" s="86"/>
      <c r="G4" s="86"/>
      <c r="H4" s="86"/>
      <c r="I4" s="86"/>
      <c r="J4" s="87"/>
      <c r="K4" s="88"/>
      <c r="L4" s="89"/>
      <c r="M4" s="90"/>
      <c r="N4" s="90"/>
      <c r="O4" s="91"/>
      <c r="P4" s="91"/>
      <c r="Q4" s="91"/>
      <c r="R4" s="91"/>
      <c r="S4" s="91"/>
      <c r="T4" s="93"/>
      <c r="U4" s="94"/>
      <c r="V4" s="94"/>
      <c r="W4" s="94"/>
      <c r="X4" s="95"/>
      <c r="Y4" s="95"/>
      <c r="Z4" s="95"/>
      <c r="AA4" s="95"/>
      <c r="AB4" s="93"/>
      <c r="AC4" s="17"/>
      <c r="AD4" s="40" t="s">
        <v>11</v>
      </c>
    </row>
    <row r="5" spans="1:39" s="2" customFormat="1" ht="15" customHeight="1" x14ac:dyDescent="0.2">
      <c r="A5" s="135"/>
      <c r="B5" s="264" t="s">
        <v>48</v>
      </c>
      <c r="C5" s="314">
        <v>120</v>
      </c>
      <c r="D5" s="96"/>
      <c r="E5" s="97"/>
      <c r="F5" s="97"/>
      <c r="G5" s="97"/>
      <c r="H5" s="97"/>
      <c r="I5" s="97">
        <v>21</v>
      </c>
      <c r="J5" s="98"/>
      <c r="K5" s="99"/>
      <c r="L5" s="100"/>
      <c r="M5" s="101"/>
      <c r="N5" s="101"/>
      <c r="O5" s="102">
        <v>30</v>
      </c>
      <c r="P5" s="102"/>
      <c r="Q5" s="102">
        <v>24</v>
      </c>
      <c r="R5" s="102"/>
      <c r="S5" s="102"/>
      <c r="T5" s="104"/>
      <c r="U5" s="105"/>
      <c r="V5" s="106"/>
      <c r="W5" s="108">
        <v>24</v>
      </c>
      <c r="X5" s="107">
        <v>12</v>
      </c>
      <c r="Y5" s="107">
        <v>30</v>
      </c>
      <c r="Z5" s="107"/>
      <c r="AA5" s="107"/>
      <c r="AB5" s="104">
        <v>72</v>
      </c>
      <c r="AC5" s="268">
        <v>63</v>
      </c>
      <c r="AD5" s="248">
        <f t="shared" ref="AD5:AD38" si="0">SUM(C5:AC5)</f>
        <v>396</v>
      </c>
    </row>
    <row r="6" spans="1:39" s="26" customFormat="1" x14ac:dyDescent="0.2">
      <c r="A6" s="135"/>
      <c r="B6" s="54" t="s">
        <v>55</v>
      </c>
      <c r="C6" s="199">
        <v>115</v>
      </c>
      <c r="D6" s="109"/>
      <c r="E6" s="110"/>
      <c r="F6" s="110"/>
      <c r="G6" s="110">
        <v>30</v>
      </c>
      <c r="H6" s="110">
        <v>27</v>
      </c>
      <c r="I6" s="110"/>
      <c r="J6" s="111"/>
      <c r="K6" s="112"/>
      <c r="L6" s="113"/>
      <c r="M6" s="114"/>
      <c r="N6" s="114"/>
      <c r="O6" s="115">
        <v>24</v>
      </c>
      <c r="P6" s="115">
        <v>21</v>
      </c>
      <c r="Q6" s="115"/>
      <c r="R6" s="115"/>
      <c r="S6" s="115"/>
      <c r="T6" s="117"/>
      <c r="U6" s="105"/>
      <c r="V6" s="118"/>
      <c r="W6" s="119">
        <v>21</v>
      </c>
      <c r="X6" s="105">
        <v>21</v>
      </c>
      <c r="Y6" s="105"/>
      <c r="Z6" s="105"/>
      <c r="AA6" s="105"/>
      <c r="AB6" s="104">
        <v>76</v>
      </c>
      <c r="AC6" s="268">
        <v>57</v>
      </c>
      <c r="AD6" s="248">
        <f t="shared" si="0"/>
        <v>392</v>
      </c>
    </row>
    <row r="7" spans="1:39" x14ac:dyDescent="0.2">
      <c r="A7" s="135"/>
      <c r="B7" s="54" t="s">
        <v>51</v>
      </c>
      <c r="C7" s="199">
        <v>100</v>
      </c>
      <c r="D7" s="109"/>
      <c r="E7" s="110"/>
      <c r="F7" s="110"/>
      <c r="G7" s="110"/>
      <c r="H7" s="110">
        <v>15</v>
      </c>
      <c r="I7" s="110"/>
      <c r="J7" s="111"/>
      <c r="K7" s="112">
        <v>30</v>
      </c>
      <c r="L7" s="113"/>
      <c r="M7" s="114"/>
      <c r="N7" s="114"/>
      <c r="O7" s="115"/>
      <c r="P7" s="115">
        <v>24</v>
      </c>
      <c r="Q7" s="115"/>
      <c r="R7" s="115"/>
      <c r="S7" s="115">
        <v>25.5</v>
      </c>
      <c r="T7" s="117"/>
      <c r="U7" s="105"/>
      <c r="V7" s="118"/>
      <c r="W7" s="119"/>
      <c r="X7" s="105"/>
      <c r="Y7" s="105"/>
      <c r="Z7" s="105"/>
      <c r="AA7" s="105">
        <v>24</v>
      </c>
      <c r="AB7" s="104">
        <v>84</v>
      </c>
      <c r="AC7" s="268">
        <v>75</v>
      </c>
      <c r="AD7" s="248">
        <f t="shared" si="0"/>
        <v>377.5</v>
      </c>
    </row>
    <row r="8" spans="1:39" x14ac:dyDescent="0.2">
      <c r="A8" s="135"/>
      <c r="B8" s="54" t="s">
        <v>52</v>
      </c>
      <c r="C8" s="199">
        <v>110</v>
      </c>
      <c r="D8" s="109"/>
      <c r="E8" s="110"/>
      <c r="F8" s="110"/>
      <c r="G8" s="110"/>
      <c r="H8" s="110">
        <v>24</v>
      </c>
      <c r="I8" s="110"/>
      <c r="J8" s="111"/>
      <c r="K8" s="112"/>
      <c r="L8" s="113"/>
      <c r="M8" s="114"/>
      <c r="N8" s="114"/>
      <c r="O8" s="115"/>
      <c r="P8" s="115">
        <v>30</v>
      </c>
      <c r="Q8" s="115">
        <v>30</v>
      </c>
      <c r="R8" s="115"/>
      <c r="S8" s="115"/>
      <c r="T8" s="117"/>
      <c r="U8" s="105"/>
      <c r="V8" s="118"/>
      <c r="W8" s="119"/>
      <c r="X8" s="105">
        <v>27</v>
      </c>
      <c r="Y8" s="105">
        <v>15</v>
      </c>
      <c r="Z8" s="105"/>
      <c r="AA8" s="105"/>
      <c r="AB8" s="104">
        <v>68</v>
      </c>
      <c r="AC8" s="268">
        <v>54</v>
      </c>
      <c r="AD8" s="248">
        <f t="shared" si="0"/>
        <v>358</v>
      </c>
    </row>
    <row r="9" spans="1:39" x14ac:dyDescent="0.2">
      <c r="A9" s="135"/>
      <c r="B9" s="54" t="s">
        <v>59</v>
      </c>
      <c r="C9" s="199">
        <v>110</v>
      </c>
      <c r="D9" s="109"/>
      <c r="E9" s="110"/>
      <c r="F9" s="110"/>
      <c r="G9" s="110"/>
      <c r="H9" s="110">
        <v>27</v>
      </c>
      <c r="I9" s="110">
        <v>25.5</v>
      </c>
      <c r="J9" s="111"/>
      <c r="K9" s="112"/>
      <c r="L9" s="113"/>
      <c r="M9" s="114"/>
      <c r="N9" s="114"/>
      <c r="O9" s="115"/>
      <c r="P9" s="115">
        <v>21</v>
      </c>
      <c r="Q9" s="115"/>
      <c r="R9" s="115"/>
      <c r="S9" s="115"/>
      <c r="T9" s="117"/>
      <c r="U9" s="105"/>
      <c r="V9" s="118"/>
      <c r="W9" s="119"/>
      <c r="X9" s="105">
        <v>21</v>
      </c>
      <c r="Y9" s="105">
        <v>22.5</v>
      </c>
      <c r="Z9" s="105"/>
      <c r="AA9" s="105"/>
      <c r="AB9" s="104">
        <v>68</v>
      </c>
      <c r="AC9" s="268">
        <v>48</v>
      </c>
      <c r="AD9" s="248">
        <f t="shared" si="0"/>
        <v>343</v>
      </c>
    </row>
    <row r="10" spans="1:39" x14ac:dyDescent="0.2">
      <c r="A10" s="135"/>
      <c r="B10" s="264" t="s">
        <v>56</v>
      </c>
      <c r="C10" s="42">
        <v>120</v>
      </c>
      <c r="D10" s="109"/>
      <c r="E10" s="110"/>
      <c r="F10" s="110"/>
      <c r="G10" s="110"/>
      <c r="H10" s="110"/>
      <c r="I10" s="110">
        <v>25.5</v>
      </c>
      <c r="J10" s="111"/>
      <c r="K10" s="112"/>
      <c r="L10" s="113"/>
      <c r="M10" s="114"/>
      <c r="N10" s="114"/>
      <c r="O10" s="115"/>
      <c r="P10" s="115">
        <v>9</v>
      </c>
      <c r="Q10" s="115"/>
      <c r="R10" s="115"/>
      <c r="S10" s="115"/>
      <c r="T10" s="117"/>
      <c r="U10" s="105"/>
      <c r="V10" s="118"/>
      <c r="W10" s="119">
        <v>27</v>
      </c>
      <c r="X10" s="105">
        <v>30</v>
      </c>
      <c r="Y10" s="105"/>
      <c r="Z10" s="105"/>
      <c r="AA10" s="105"/>
      <c r="AB10" s="104">
        <v>60</v>
      </c>
      <c r="AC10" s="268">
        <v>55.5</v>
      </c>
      <c r="AD10" s="248">
        <f t="shared" si="0"/>
        <v>327</v>
      </c>
    </row>
    <row r="11" spans="1:39" x14ac:dyDescent="0.2">
      <c r="A11" s="135"/>
      <c r="B11" s="269" t="s">
        <v>71</v>
      </c>
      <c r="C11" s="42">
        <v>115</v>
      </c>
      <c r="D11" s="109"/>
      <c r="E11" s="110"/>
      <c r="F11" s="110"/>
      <c r="G11" s="110"/>
      <c r="H11" s="110">
        <v>21</v>
      </c>
      <c r="I11" s="110"/>
      <c r="J11" s="111"/>
      <c r="K11" s="112"/>
      <c r="L11" s="113"/>
      <c r="M11" s="114"/>
      <c r="N11" s="114">
        <v>30</v>
      </c>
      <c r="O11" s="115"/>
      <c r="P11" s="115">
        <v>12</v>
      </c>
      <c r="Q11" s="115"/>
      <c r="R11" s="115"/>
      <c r="S11" s="115"/>
      <c r="T11" s="117"/>
      <c r="U11" s="105"/>
      <c r="V11" s="118"/>
      <c r="W11" s="119">
        <v>15</v>
      </c>
      <c r="X11" s="105"/>
      <c r="Y11" s="105"/>
      <c r="Z11" s="105"/>
      <c r="AA11" s="105"/>
      <c r="AB11" s="104">
        <v>56</v>
      </c>
      <c r="AC11" s="268">
        <v>51</v>
      </c>
      <c r="AD11" s="248">
        <f t="shared" si="0"/>
        <v>300</v>
      </c>
    </row>
    <row r="12" spans="1:39" x14ac:dyDescent="0.2">
      <c r="A12" s="135"/>
      <c r="B12" s="54" t="s">
        <v>53</v>
      </c>
      <c r="C12" s="199">
        <v>85</v>
      </c>
      <c r="D12" s="109">
        <v>30</v>
      </c>
      <c r="E12" s="110"/>
      <c r="F12" s="110"/>
      <c r="G12" s="110"/>
      <c r="H12" s="110"/>
      <c r="I12" s="110"/>
      <c r="J12" s="111"/>
      <c r="K12" s="112"/>
      <c r="L12" s="113"/>
      <c r="M12" s="114"/>
      <c r="N12" s="114">
        <v>21</v>
      </c>
      <c r="O12" s="115"/>
      <c r="P12" s="115"/>
      <c r="Q12" s="115"/>
      <c r="R12" s="115"/>
      <c r="S12" s="115"/>
      <c r="T12" s="117"/>
      <c r="U12" s="105"/>
      <c r="V12" s="118"/>
      <c r="W12" s="119">
        <v>30</v>
      </c>
      <c r="X12" s="105"/>
      <c r="Y12" s="105"/>
      <c r="Z12" s="105"/>
      <c r="AA12" s="105"/>
      <c r="AB12" s="104">
        <v>80</v>
      </c>
      <c r="AC12" s="268">
        <v>51</v>
      </c>
      <c r="AD12" s="248">
        <f t="shared" si="0"/>
        <v>297</v>
      </c>
    </row>
    <row r="13" spans="1:39" x14ac:dyDescent="0.2">
      <c r="A13" s="135"/>
      <c r="B13" s="54" t="s">
        <v>62</v>
      </c>
      <c r="C13" s="199">
        <v>80</v>
      </c>
      <c r="D13" s="109"/>
      <c r="E13" s="110"/>
      <c r="F13" s="110"/>
      <c r="G13" s="110"/>
      <c r="H13" s="110"/>
      <c r="I13" s="110"/>
      <c r="J13" s="111">
        <v>16.5</v>
      </c>
      <c r="K13" s="112">
        <v>27</v>
      </c>
      <c r="L13" s="113"/>
      <c r="M13" s="114"/>
      <c r="N13" s="114"/>
      <c r="O13" s="115"/>
      <c r="P13" s="115"/>
      <c r="Q13" s="115"/>
      <c r="R13" s="115">
        <v>19.5</v>
      </c>
      <c r="S13" s="115">
        <v>25.5</v>
      </c>
      <c r="T13" s="117"/>
      <c r="U13" s="105"/>
      <c r="V13" s="118"/>
      <c r="W13" s="119"/>
      <c r="X13" s="105"/>
      <c r="Y13" s="105"/>
      <c r="Z13" s="105">
        <v>12</v>
      </c>
      <c r="AA13" s="105">
        <v>21</v>
      </c>
      <c r="AB13" s="104">
        <v>44</v>
      </c>
      <c r="AC13" s="268">
        <v>34.5</v>
      </c>
      <c r="AD13" s="248">
        <f t="shared" si="0"/>
        <v>280</v>
      </c>
    </row>
    <row r="14" spans="1:39" x14ac:dyDescent="0.2">
      <c r="A14" s="79"/>
      <c r="B14" s="264" t="s">
        <v>64</v>
      </c>
      <c r="C14" s="42">
        <v>45</v>
      </c>
      <c r="D14" s="109"/>
      <c r="E14" s="110"/>
      <c r="F14" s="110"/>
      <c r="G14" s="110"/>
      <c r="H14" s="110"/>
      <c r="I14" s="110"/>
      <c r="J14" s="111"/>
      <c r="K14" s="112">
        <v>24</v>
      </c>
      <c r="L14" s="113">
        <v>30</v>
      </c>
      <c r="M14" s="114"/>
      <c r="N14" s="114"/>
      <c r="O14" s="115"/>
      <c r="P14" s="115"/>
      <c r="Q14" s="115"/>
      <c r="R14" s="115"/>
      <c r="S14" s="115">
        <v>21</v>
      </c>
      <c r="T14" s="117"/>
      <c r="U14" s="105"/>
      <c r="V14" s="118"/>
      <c r="W14" s="119"/>
      <c r="X14" s="105"/>
      <c r="Y14" s="105"/>
      <c r="Z14" s="105"/>
      <c r="AA14" s="105">
        <v>30</v>
      </c>
      <c r="AB14" s="104">
        <v>68</v>
      </c>
      <c r="AC14" s="268">
        <v>51</v>
      </c>
      <c r="AD14" s="248">
        <f t="shared" si="0"/>
        <v>269</v>
      </c>
    </row>
    <row r="15" spans="1:39" x14ac:dyDescent="0.2">
      <c r="A15" s="135"/>
      <c r="B15" s="54" t="s">
        <v>54</v>
      </c>
      <c r="C15" s="199">
        <v>90</v>
      </c>
      <c r="D15" s="109"/>
      <c r="E15" s="110"/>
      <c r="F15" s="110"/>
      <c r="G15" s="110"/>
      <c r="H15" s="110">
        <v>24</v>
      </c>
      <c r="I15" s="110">
        <v>15</v>
      </c>
      <c r="J15" s="111"/>
      <c r="K15" s="112"/>
      <c r="L15" s="113"/>
      <c r="M15" s="114"/>
      <c r="N15" s="114"/>
      <c r="O15" s="115"/>
      <c r="P15" s="115">
        <v>30</v>
      </c>
      <c r="Q15" s="115"/>
      <c r="R15" s="115"/>
      <c r="S15" s="115"/>
      <c r="T15" s="117"/>
      <c r="U15" s="105"/>
      <c r="V15" s="118"/>
      <c r="W15" s="119"/>
      <c r="X15" s="105">
        <v>27</v>
      </c>
      <c r="Y15" s="105"/>
      <c r="Z15" s="105"/>
      <c r="AA15" s="105"/>
      <c r="AB15" s="104">
        <v>48</v>
      </c>
      <c r="AC15" s="268">
        <v>33</v>
      </c>
      <c r="AD15" s="247">
        <f t="shared" si="0"/>
        <v>267</v>
      </c>
    </row>
    <row r="16" spans="1:39" x14ac:dyDescent="0.2">
      <c r="A16" s="135"/>
      <c r="B16" s="54" t="s">
        <v>57</v>
      </c>
      <c r="C16" s="199">
        <v>105</v>
      </c>
      <c r="D16" s="109"/>
      <c r="E16" s="110"/>
      <c r="F16" s="110"/>
      <c r="G16" s="110"/>
      <c r="H16" s="110"/>
      <c r="I16" s="110">
        <v>30</v>
      </c>
      <c r="J16" s="111"/>
      <c r="K16" s="112"/>
      <c r="L16" s="113"/>
      <c r="M16" s="114"/>
      <c r="N16" s="114"/>
      <c r="O16" s="115"/>
      <c r="P16" s="115"/>
      <c r="Q16" s="115">
        <v>27</v>
      </c>
      <c r="R16" s="115"/>
      <c r="S16" s="115"/>
      <c r="T16" s="117"/>
      <c r="U16" s="105"/>
      <c r="V16" s="118"/>
      <c r="W16" s="118"/>
      <c r="X16" s="105"/>
      <c r="Y16" s="105">
        <v>18</v>
      </c>
      <c r="Z16" s="105"/>
      <c r="AA16" s="105"/>
      <c r="AB16" s="104">
        <v>40</v>
      </c>
      <c r="AC16" s="268">
        <v>27</v>
      </c>
      <c r="AD16" s="248">
        <f t="shared" si="0"/>
        <v>247</v>
      </c>
    </row>
    <row r="17" spans="1:30" ht="13.5" thickBot="1" x14ac:dyDescent="0.25">
      <c r="A17" s="135"/>
      <c r="B17" s="264" t="s">
        <v>49</v>
      </c>
      <c r="C17" s="79">
        <v>95</v>
      </c>
      <c r="D17" s="315"/>
      <c r="E17" s="316"/>
      <c r="F17" s="316"/>
      <c r="G17" s="316"/>
      <c r="H17" s="316">
        <v>15</v>
      </c>
      <c r="I17" s="316">
        <v>9</v>
      </c>
      <c r="J17" s="317"/>
      <c r="K17" s="318"/>
      <c r="L17" s="319"/>
      <c r="M17" s="320"/>
      <c r="N17" s="320"/>
      <c r="O17" s="321"/>
      <c r="P17" s="321">
        <v>24</v>
      </c>
      <c r="Q17" s="321"/>
      <c r="R17" s="321"/>
      <c r="S17" s="321"/>
      <c r="T17" s="322"/>
      <c r="U17" s="323"/>
      <c r="V17" s="324"/>
      <c r="W17" s="324"/>
      <c r="X17" s="323"/>
      <c r="Y17" s="323">
        <v>22.5</v>
      </c>
      <c r="Z17" s="323"/>
      <c r="AA17" s="323"/>
      <c r="AB17" s="104">
        <v>40</v>
      </c>
      <c r="AC17" s="268">
        <v>33</v>
      </c>
      <c r="AD17" s="249">
        <f t="shared" si="0"/>
        <v>238.5</v>
      </c>
    </row>
    <row r="18" spans="1:30" x14ac:dyDescent="0.2">
      <c r="A18" s="135"/>
      <c r="B18" s="269" t="s">
        <v>66</v>
      </c>
      <c r="C18" s="199">
        <v>100</v>
      </c>
      <c r="D18" s="109"/>
      <c r="E18" s="110"/>
      <c r="F18" s="110"/>
      <c r="G18" s="110"/>
      <c r="H18" s="110">
        <v>30</v>
      </c>
      <c r="I18" s="110">
        <v>12</v>
      </c>
      <c r="J18" s="111"/>
      <c r="K18" s="112"/>
      <c r="L18" s="113"/>
      <c r="M18" s="114"/>
      <c r="N18" s="114"/>
      <c r="O18" s="115"/>
      <c r="P18" s="115">
        <v>27</v>
      </c>
      <c r="Q18" s="115"/>
      <c r="R18" s="115"/>
      <c r="S18" s="115"/>
      <c r="T18" s="117"/>
      <c r="U18" s="105"/>
      <c r="V18" s="118"/>
      <c r="W18" s="119"/>
      <c r="X18" s="105"/>
      <c r="Y18" s="105"/>
      <c r="Z18" s="105"/>
      <c r="AA18" s="105"/>
      <c r="AB18" s="104">
        <v>36</v>
      </c>
      <c r="AC18" s="268">
        <v>33</v>
      </c>
      <c r="AD18" s="248">
        <f t="shared" si="0"/>
        <v>238</v>
      </c>
    </row>
    <row r="19" spans="1:30" x14ac:dyDescent="0.2">
      <c r="A19" s="135"/>
      <c r="B19" s="264" t="s">
        <v>61</v>
      </c>
      <c r="C19" s="42">
        <v>95</v>
      </c>
      <c r="D19" s="109"/>
      <c r="E19" s="110"/>
      <c r="F19" s="110"/>
      <c r="G19" s="110">
        <v>27</v>
      </c>
      <c r="H19" s="110"/>
      <c r="I19" s="110"/>
      <c r="J19" s="111"/>
      <c r="K19" s="112"/>
      <c r="L19" s="113"/>
      <c r="M19" s="114"/>
      <c r="N19" s="114"/>
      <c r="O19" s="115">
        <v>27</v>
      </c>
      <c r="P19" s="115"/>
      <c r="Q19" s="115"/>
      <c r="R19" s="115"/>
      <c r="S19" s="115"/>
      <c r="T19" s="117">
        <v>30</v>
      </c>
      <c r="U19" s="105"/>
      <c r="V19" s="118"/>
      <c r="W19" s="119"/>
      <c r="X19" s="105"/>
      <c r="Y19" s="105"/>
      <c r="Z19" s="105"/>
      <c r="AA19" s="105"/>
      <c r="AB19" s="104">
        <v>32</v>
      </c>
      <c r="AC19" s="268">
        <v>24</v>
      </c>
      <c r="AD19" s="248">
        <f t="shared" si="0"/>
        <v>235</v>
      </c>
    </row>
    <row r="20" spans="1:30" x14ac:dyDescent="0.2">
      <c r="A20" s="135"/>
      <c r="B20" s="54" t="s">
        <v>58</v>
      </c>
      <c r="C20" s="199">
        <v>85</v>
      </c>
      <c r="D20" s="109"/>
      <c r="E20" s="110"/>
      <c r="F20" s="110"/>
      <c r="G20" s="110"/>
      <c r="H20" s="110"/>
      <c r="I20" s="110"/>
      <c r="J20" s="111"/>
      <c r="K20" s="112"/>
      <c r="L20" s="113"/>
      <c r="M20" s="114"/>
      <c r="N20" s="114"/>
      <c r="O20" s="115"/>
      <c r="P20" s="115">
        <v>9</v>
      </c>
      <c r="Q20" s="115"/>
      <c r="R20" s="115"/>
      <c r="S20" s="115"/>
      <c r="T20" s="117"/>
      <c r="U20" s="105"/>
      <c r="V20" s="118"/>
      <c r="W20" s="119"/>
      <c r="X20" s="105">
        <v>30</v>
      </c>
      <c r="Y20" s="105"/>
      <c r="Z20" s="105"/>
      <c r="AA20" s="105"/>
      <c r="AB20" s="104">
        <v>56</v>
      </c>
      <c r="AC20" s="268">
        <v>43.5</v>
      </c>
      <c r="AD20" s="248">
        <f t="shared" si="0"/>
        <v>223.5</v>
      </c>
    </row>
    <row r="21" spans="1:30" x14ac:dyDescent="0.2">
      <c r="A21" s="135"/>
      <c r="B21" s="269" t="s">
        <v>72</v>
      </c>
      <c r="C21" s="199">
        <v>105</v>
      </c>
      <c r="D21" s="109"/>
      <c r="E21" s="110"/>
      <c r="F21" s="110"/>
      <c r="G21" s="110"/>
      <c r="H21" s="110">
        <v>21</v>
      </c>
      <c r="I21" s="110"/>
      <c r="J21" s="111"/>
      <c r="K21" s="112"/>
      <c r="L21" s="113"/>
      <c r="M21" s="114"/>
      <c r="N21" s="114"/>
      <c r="O21" s="115"/>
      <c r="P21" s="115">
        <v>12</v>
      </c>
      <c r="Q21" s="115"/>
      <c r="R21" s="115"/>
      <c r="S21" s="115"/>
      <c r="T21" s="117"/>
      <c r="U21" s="105"/>
      <c r="V21" s="118">
        <v>27</v>
      </c>
      <c r="W21" s="119"/>
      <c r="X21" s="105"/>
      <c r="Y21" s="105"/>
      <c r="Z21" s="105"/>
      <c r="AA21" s="105"/>
      <c r="AB21" s="104">
        <v>28</v>
      </c>
      <c r="AC21" s="268">
        <v>24</v>
      </c>
      <c r="AD21" s="248">
        <f t="shared" si="0"/>
        <v>217</v>
      </c>
    </row>
    <row r="22" spans="1:30" x14ac:dyDescent="0.2">
      <c r="A22" s="135"/>
      <c r="B22" s="264" t="s">
        <v>50</v>
      </c>
      <c r="C22" s="42">
        <v>110</v>
      </c>
      <c r="D22" s="109"/>
      <c r="E22" s="110"/>
      <c r="F22" s="110"/>
      <c r="G22" s="110"/>
      <c r="H22" s="110"/>
      <c r="I22" s="110"/>
      <c r="J22" s="111"/>
      <c r="K22" s="112"/>
      <c r="L22" s="113"/>
      <c r="M22" s="114"/>
      <c r="N22" s="114"/>
      <c r="O22" s="115"/>
      <c r="P22" s="115"/>
      <c r="Q22" s="115"/>
      <c r="R22" s="115"/>
      <c r="S22" s="115"/>
      <c r="T22" s="117"/>
      <c r="U22" s="105"/>
      <c r="V22" s="118"/>
      <c r="W22" s="119"/>
      <c r="X22" s="105">
        <v>12</v>
      </c>
      <c r="Y22" s="105">
        <v>27</v>
      </c>
      <c r="Z22" s="105"/>
      <c r="AA22" s="105"/>
      <c r="AB22" s="104">
        <v>20</v>
      </c>
      <c r="AC22" s="268">
        <v>24</v>
      </c>
      <c r="AD22" s="248">
        <f t="shared" si="0"/>
        <v>193</v>
      </c>
    </row>
    <row r="23" spans="1:30" x14ac:dyDescent="0.2">
      <c r="A23" s="135"/>
      <c r="B23" s="54" t="s">
        <v>63</v>
      </c>
      <c r="C23" s="199">
        <v>20</v>
      </c>
      <c r="D23" s="109"/>
      <c r="E23" s="110"/>
      <c r="F23" s="110"/>
      <c r="G23" s="110"/>
      <c r="H23" s="110"/>
      <c r="I23" s="110"/>
      <c r="J23" s="111"/>
      <c r="K23" s="112">
        <v>21</v>
      </c>
      <c r="L23" s="113"/>
      <c r="M23" s="114"/>
      <c r="N23" s="114"/>
      <c r="O23" s="115"/>
      <c r="P23" s="115"/>
      <c r="Q23" s="115"/>
      <c r="R23" s="115"/>
      <c r="S23" s="115">
        <v>30</v>
      </c>
      <c r="T23" s="117"/>
      <c r="U23" s="105"/>
      <c r="V23" s="118"/>
      <c r="W23" s="119"/>
      <c r="X23" s="105"/>
      <c r="Y23" s="105"/>
      <c r="Z23" s="105"/>
      <c r="AA23" s="105">
        <v>27</v>
      </c>
      <c r="AB23" s="104">
        <v>40</v>
      </c>
      <c r="AC23" s="268">
        <v>30</v>
      </c>
      <c r="AD23" s="248">
        <f t="shared" si="0"/>
        <v>168</v>
      </c>
    </row>
    <row r="24" spans="1:30" x14ac:dyDescent="0.2">
      <c r="A24" s="12"/>
      <c r="B24" s="270" t="s">
        <v>81</v>
      </c>
      <c r="C24" s="42">
        <v>65</v>
      </c>
      <c r="D24" s="286"/>
      <c r="E24" s="288"/>
      <c r="F24" s="288"/>
      <c r="G24" s="288"/>
      <c r="H24" s="288"/>
      <c r="I24" s="288"/>
      <c r="J24" s="290"/>
      <c r="K24" s="292"/>
      <c r="L24" s="294"/>
      <c r="M24" s="296"/>
      <c r="N24" s="296"/>
      <c r="O24" s="298"/>
      <c r="P24" s="298">
        <v>15</v>
      </c>
      <c r="Q24" s="298"/>
      <c r="R24" s="298"/>
      <c r="S24" s="298"/>
      <c r="T24" s="300"/>
      <c r="U24" s="302"/>
      <c r="V24" s="304"/>
      <c r="W24" s="307"/>
      <c r="X24" s="302">
        <v>24</v>
      </c>
      <c r="Y24" s="302"/>
      <c r="Z24" s="302"/>
      <c r="AA24" s="302"/>
      <c r="AB24" s="104">
        <v>28</v>
      </c>
      <c r="AC24" s="268">
        <v>6</v>
      </c>
      <c r="AD24" s="248">
        <f t="shared" si="0"/>
        <v>138</v>
      </c>
    </row>
    <row r="25" spans="1:30" x14ac:dyDescent="0.2">
      <c r="A25" s="135"/>
      <c r="B25" s="270" t="s">
        <v>83</v>
      </c>
      <c r="C25" s="42">
        <v>40</v>
      </c>
      <c r="D25" s="109"/>
      <c r="E25" s="110"/>
      <c r="F25" s="110"/>
      <c r="G25" s="110"/>
      <c r="H25" s="110"/>
      <c r="I25" s="110"/>
      <c r="J25" s="111"/>
      <c r="K25" s="112"/>
      <c r="L25" s="113"/>
      <c r="M25" s="114"/>
      <c r="N25" s="340">
        <v>27</v>
      </c>
      <c r="O25" s="115"/>
      <c r="P25" s="115"/>
      <c r="Q25" s="115"/>
      <c r="R25" s="115"/>
      <c r="S25" s="115"/>
      <c r="T25" s="117"/>
      <c r="U25" s="105"/>
      <c r="V25" s="118"/>
      <c r="W25" s="119"/>
      <c r="X25" s="105"/>
      <c r="Y25" s="105"/>
      <c r="Z25" s="105"/>
      <c r="AA25" s="105"/>
      <c r="AB25" s="104">
        <v>40</v>
      </c>
      <c r="AC25" s="268">
        <v>30</v>
      </c>
      <c r="AD25" s="248">
        <f t="shared" si="0"/>
        <v>137</v>
      </c>
    </row>
    <row r="26" spans="1:30" x14ac:dyDescent="0.2">
      <c r="A26" s="135"/>
      <c r="B26" s="54" t="s">
        <v>73</v>
      </c>
      <c r="C26" s="199">
        <v>80</v>
      </c>
      <c r="D26" s="109"/>
      <c r="E26" s="110"/>
      <c r="F26" s="110"/>
      <c r="G26" s="110"/>
      <c r="H26" s="110"/>
      <c r="I26" s="110"/>
      <c r="J26" s="111"/>
      <c r="K26" s="112"/>
      <c r="L26" s="113"/>
      <c r="M26" s="114"/>
      <c r="N26" s="114"/>
      <c r="O26" s="115"/>
      <c r="P26" s="115"/>
      <c r="Q26" s="115"/>
      <c r="R26" s="115"/>
      <c r="S26" s="115"/>
      <c r="T26" s="117"/>
      <c r="U26" s="105"/>
      <c r="V26" s="118"/>
      <c r="W26" s="119"/>
      <c r="X26" s="105"/>
      <c r="Y26" s="105"/>
      <c r="Z26" s="105"/>
      <c r="AA26" s="105"/>
      <c r="AB26" s="104">
        <v>32</v>
      </c>
      <c r="AC26" s="268">
        <v>21</v>
      </c>
      <c r="AD26" s="248">
        <f t="shared" si="0"/>
        <v>133</v>
      </c>
    </row>
    <row r="27" spans="1:30" x14ac:dyDescent="0.2">
      <c r="A27" s="135"/>
      <c r="B27" s="264" t="s">
        <v>60</v>
      </c>
      <c r="C27" s="42">
        <v>90</v>
      </c>
      <c r="D27" s="286"/>
      <c r="E27" s="288"/>
      <c r="F27" s="288"/>
      <c r="G27" s="288"/>
      <c r="H27" s="288"/>
      <c r="I27" s="288">
        <v>18</v>
      </c>
      <c r="J27" s="290"/>
      <c r="K27" s="292"/>
      <c r="L27" s="294"/>
      <c r="M27" s="296"/>
      <c r="N27" s="296"/>
      <c r="O27" s="298"/>
      <c r="P27" s="298"/>
      <c r="Q27" s="298"/>
      <c r="R27" s="298"/>
      <c r="S27" s="298"/>
      <c r="T27" s="300"/>
      <c r="U27" s="302"/>
      <c r="V27" s="304"/>
      <c r="W27" s="307"/>
      <c r="X27" s="302"/>
      <c r="Y27" s="302"/>
      <c r="Z27" s="302"/>
      <c r="AA27" s="302"/>
      <c r="AB27" s="104">
        <v>12</v>
      </c>
      <c r="AC27" s="268">
        <v>6</v>
      </c>
      <c r="AD27" s="248">
        <f t="shared" si="0"/>
        <v>126</v>
      </c>
    </row>
    <row r="28" spans="1:30" x14ac:dyDescent="0.2">
      <c r="A28" s="135"/>
      <c r="B28" s="54" t="s">
        <v>74</v>
      </c>
      <c r="C28" s="199">
        <v>75</v>
      </c>
      <c r="D28" s="109"/>
      <c r="E28" s="110"/>
      <c r="F28" s="110"/>
      <c r="G28" s="110"/>
      <c r="H28" s="110"/>
      <c r="I28" s="110"/>
      <c r="J28" s="111"/>
      <c r="K28" s="112"/>
      <c r="L28" s="113"/>
      <c r="M28" s="114"/>
      <c r="N28" s="114"/>
      <c r="O28" s="115"/>
      <c r="P28" s="115"/>
      <c r="Q28" s="115"/>
      <c r="R28" s="115"/>
      <c r="S28" s="115"/>
      <c r="T28" s="117"/>
      <c r="U28" s="105"/>
      <c r="V28" s="118"/>
      <c r="W28" s="119">
        <v>18</v>
      </c>
      <c r="X28" s="105"/>
      <c r="Y28" s="105"/>
      <c r="Z28" s="105"/>
      <c r="AA28" s="105"/>
      <c r="AB28" s="104">
        <v>20</v>
      </c>
      <c r="AC28" s="268">
        <v>12</v>
      </c>
      <c r="AD28" s="248">
        <f t="shared" si="0"/>
        <v>125</v>
      </c>
    </row>
    <row r="29" spans="1:30" x14ac:dyDescent="0.2">
      <c r="A29" s="135"/>
      <c r="B29" s="269" t="s">
        <v>77</v>
      </c>
      <c r="C29" s="199">
        <v>50</v>
      </c>
      <c r="D29" s="109"/>
      <c r="E29" s="110"/>
      <c r="F29" s="110"/>
      <c r="G29" s="110"/>
      <c r="H29" s="110"/>
      <c r="I29" s="110"/>
      <c r="J29" s="111"/>
      <c r="K29" s="112"/>
      <c r="L29" s="113"/>
      <c r="M29" s="114"/>
      <c r="N29" s="114"/>
      <c r="O29" s="115"/>
      <c r="P29" s="115">
        <v>15</v>
      </c>
      <c r="Q29" s="115"/>
      <c r="R29" s="115"/>
      <c r="S29" s="115"/>
      <c r="T29" s="117"/>
      <c r="U29" s="105"/>
      <c r="V29" s="118"/>
      <c r="W29" s="119"/>
      <c r="X29" s="105">
        <v>24</v>
      </c>
      <c r="Y29" s="105"/>
      <c r="Z29" s="105"/>
      <c r="AA29" s="105"/>
      <c r="AB29" s="104">
        <v>28</v>
      </c>
      <c r="AC29" s="268">
        <v>6</v>
      </c>
      <c r="AD29" s="248">
        <f t="shared" si="0"/>
        <v>123</v>
      </c>
    </row>
    <row r="30" spans="1:30" x14ac:dyDescent="0.2">
      <c r="A30" s="12"/>
      <c r="B30" s="264" t="s">
        <v>78</v>
      </c>
      <c r="C30" s="42">
        <v>40</v>
      </c>
      <c r="D30" s="120"/>
      <c r="E30" s="121"/>
      <c r="F30" s="121"/>
      <c r="G30" s="121"/>
      <c r="H30" s="121"/>
      <c r="I30" s="121"/>
      <c r="J30" s="122"/>
      <c r="K30" s="123"/>
      <c r="L30" s="124"/>
      <c r="M30" s="125"/>
      <c r="N30" s="125"/>
      <c r="O30" s="126"/>
      <c r="P30" s="126"/>
      <c r="Q30" s="126"/>
      <c r="R30" s="126"/>
      <c r="S30" s="126"/>
      <c r="T30" s="127"/>
      <c r="U30" s="128"/>
      <c r="V30" s="129">
        <v>30</v>
      </c>
      <c r="W30" s="306"/>
      <c r="X30" s="128"/>
      <c r="Y30" s="128"/>
      <c r="Z30" s="128"/>
      <c r="AA30" s="128"/>
      <c r="AB30" s="104">
        <v>24</v>
      </c>
      <c r="AC30" s="268">
        <v>18</v>
      </c>
      <c r="AD30" s="248">
        <f t="shared" si="0"/>
        <v>112</v>
      </c>
    </row>
    <row r="31" spans="1:30" x14ac:dyDescent="0.2">
      <c r="A31" s="12"/>
      <c r="B31" s="264" t="s">
        <v>65</v>
      </c>
      <c r="C31" s="42">
        <v>35</v>
      </c>
      <c r="D31" s="286"/>
      <c r="E31" s="288"/>
      <c r="F31" s="288"/>
      <c r="G31" s="288"/>
      <c r="H31" s="288"/>
      <c r="I31" s="288"/>
      <c r="J31" s="290"/>
      <c r="K31" s="292"/>
      <c r="L31" s="294"/>
      <c r="M31" s="296"/>
      <c r="N31" s="296">
        <v>24</v>
      </c>
      <c r="O31" s="298"/>
      <c r="P31" s="298"/>
      <c r="Q31" s="298"/>
      <c r="R31" s="298"/>
      <c r="S31" s="298"/>
      <c r="T31" s="300"/>
      <c r="U31" s="302"/>
      <c r="V31" s="304"/>
      <c r="W31" s="304"/>
      <c r="X31" s="302"/>
      <c r="Y31" s="302"/>
      <c r="Z31" s="302"/>
      <c r="AA31" s="302"/>
      <c r="AB31" s="104">
        <v>20</v>
      </c>
      <c r="AC31" s="268">
        <v>15</v>
      </c>
      <c r="AD31" s="248">
        <f t="shared" si="0"/>
        <v>94</v>
      </c>
    </row>
    <row r="32" spans="1:30" ht="13.5" thickBot="1" x14ac:dyDescent="0.25">
      <c r="A32" s="135"/>
      <c r="B32" s="269" t="s">
        <v>67</v>
      </c>
      <c r="C32" s="79">
        <v>75</v>
      </c>
      <c r="D32" s="287"/>
      <c r="E32" s="289"/>
      <c r="F32" s="289"/>
      <c r="G32" s="289"/>
      <c r="H32" s="289"/>
      <c r="I32" s="289"/>
      <c r="J32" s="291"/>
      <c r="K32" s="293"/>
      <c r="L32" s="295"/>
      <c r="M32" s="297"/>
      <c r="N32" s="297"/>
      <c r="O32" s="299"/>
      <c r="P32" s="299"/>
      <c r="Q32" s="299"/>
      <c r="R32" s="299"/>
      <c r="S32" s="299"/>
      <c r="T32" s="301"/>
      <c r="U32" s="303"/>
      <c r="V32" s="305"/>
      <c r="W32" s="305"/>
      <c r="X32" s="303"/>
      <c r="Y32" s="303"/>
      <c r="Z32" s="303"/>
      <c r="AA32" s="303"/>
      <c r="AB32" s="104">
        <v>0</v>
      </c>
      <c r="AC32" s="268">
        <v>0</v>
      </c>
      <c r="AD32" s="249">
        <f t="shared" si="0"/>
        <v>75</v>
      </c>
    </row>
    <row r="33" spans="1:30" s="14" customFormat="1" x14ac:dyDescent="0.2">
      <c r="A33" s="135"/>
      <c r="B33" s="269" t="s">
        <v>68</v>
      </c>
      <c r="C33" s="199">
        <v>65</v>
      </c>
      <c r="D33" s="109"/>
      <c r="E33" s="110"/>
      <c r="F33" s="110"/>
      <c r="G33" s="110"/>
      <c r="H33" s="110"/>
      <c r="I33" s="110"/>
      <c r="J33" s="111"/>
      <c r="K33" s="112"/>
      <c r="L33" s="113"/>
      <c r="M33" s="114"/>
      <c r="N33" s="114"/>
      <c r="O33" s="115"/>
      <c r="P33" s="115"/>
      <c r="Q33" s="115"/>
      <c r="R33" s="115"/>
      <c r="S33" s="115"/>
      <c r="T33" s="117"/>
      <c r="U33" s="105"/>
      <c r="V33" s="118"/>
      <c r="W33" s="119"/>
      <c r="X33" s="105"/>
      <c r="Y33" s="105"/>
      <c r="Z33" s="105"/>
      <c r="AA33" s="105"/>
      <c r="AB33" s="104">
        <v>0</v>
      </c>
      <c r="AC33" s="268">
        <v>0</v>
      </c>
      <c r="AD33" s="248">
        <f t="shared" si="0"/>
        <v>65</v>
      </c>
    </row>
    <row r="34" spans="1:30" s="14" customFormat="1" x14ac:dyDescent="0.2">
      <c r="A34" s="135"/>
      <c r="B34" s="54" t="s">
        <v>69</v>
      </c>
      <c r="C34" s="199">
        <v>60</v>
      </c>
      <c r="D34" s="109"/>
      <c r="E34" s="110"/>
      <c r="F34" s="110"/>
      <c r="G34" s="110"/>
      <c r="H34" s="110"/>
      <c r="I34" s="110"/>
      <c r="J34" s="111"/>
      <c r="K34" s="112"/>
      <c r="L34" s="113"/>
      <c r="M34" s="114"/>
      <c r="N34" s="114"/>
      <c r="O34" s="115"/>
      <c r="P34" s="115"/>
      <c r="Q34" s="115"/>
      <c r="R34" s="115"/>
      <c r="S34" s="115"/>
      <c r="T34" s="117"/>
      <c r="U34" s="105"/>
      <c r="V34" s="118"/>
      <c r="W34" s="119"/>
      <c r="X34" s="105"/>
      <c r="Y34" s="105"/>
      <c r="Z34" s="105"/>
      <c r="AA34" s="105"/>
      <c r="AB34" s="104">
        <v>0</v>
      </c>
      <c r="AC34" s="268">
        <v>0</v>
      </c>
      <c r="AD34" s="248">
        <f t="shared" si="0"/>
        <v>60</v>
      </c>
    </row>
    <row r="35" spans="1:30" s="14" customFormat="1" x14ac:dyDescent="0.2">
      <c r="A35" s="135"/>
      <c r="B35" s="54" t="s">
        <v>75</v>
      </c>
      <c r="C35" s="199">
        <v>60</v>
      </c>
      <c r="D35" s="109"/>
      <c r="E35" s="110"/>
      <c r="F35" s="110"/>
      <c r="G35" s="110"/>
      <c r="H35" s="110"/>
      <c r="I35" s="110"/>
      <c r="J35" s="111"/>
      <c r="K35" s="112"/>
      <c r="L35" s="113"/>
      <c r="M35" s="114"/>
      <c r="N35" s="114"/>
      <c r="O35" s="115"/>
      <c r="P35" s="115"/>
      <c r="Q35" s="115"/>
      <c r="R35" s="115"/>
      <c r="S35" s="115"/>
      <c r="T35" s="117"/>
      <c r="U35" s="105"/>
      <c r="V35" s="118"/>
      <c r="W35" s="119"/>
      <c r="X35" s="105"/>
      <c r="Y35" s="105"/>
      <c r="Z35" s="105"/>
      <c r="AA35" s="105"/>
      <c r="AB35" s="104">
        <v>0</v>
      </c>
      <c r="AC35" s="268">
        <v>0</v>
      </c>
      <c r="AD35" s="248">
        <f t="shared" si="0"/>
        <v>60</v>
      </c>
    </row>
    <row r="36" spans="1:30" s="14" customFormat="1" x14ac:dyDescent="0.2">
      <c r="A36" s="135"/>
      <c r="B36" s="325" t="s">
        <v>76</v>
      </c>
      <c r="C36" s="339">
        <v>55</v>
      </c>
      <c r="D36" s="327"/>
      <c r="E36" s="97"/>
      <c r="F36" s="97"/>
      <c r="G36" s="97"/>
      <c r="H36" s="97"/>
      <c r="I36" s="97"/>
      <c r="J36" s="98"/>
      <c r="K36" s="99"/>
      <c r="L36" s="100"/>
      <c r="M36" s="101"/>
      <c r="N36" s="101"/>
      <c r="O36" s="102"/>
      <c r="P36" s="102"/>
      <c r="Q36" s="102"/>
      <c r="R36" s="102"/>
      <c r="S36" s="102"/>
      <c r="T36" s="104"/>
      <c r="U36" s="107"/>
      <c r="V36" s="106"/>
      <c r="W36" s="106"/>
      <c r="X36" s="107"/>
      <c r="Y36" s="107"/>
      <c r="Z36" s="107"/>
      <c r="AA36" s="107"/>
      <c r="AB36" s="104">
        <v>0</v>
      </c>
      <c r="AC36" s="328">
        <v>0</v>
      </c>
      <c r="AD36" s="329">
        <f t="shared" si="0"/>
        <v>55</v>
      </c>
    </row>
    <row r="37" spans="1:30" s="14" customFormat="1" x14ac:dyDescent="0.2">
      <c r="A37" s="251"/>
      <c r="B37" s="345" t="s">
        <v>79</v>
      </c>
      <c r="C37" s="348">
        <v>30</v>
      </c>
      <c r="D37" s="331"/>
      <c r="E37" s="331"/>
      <c r="F37" s="331"/>
      <c r="G37" s="331"/>
      <c r="H37" s="331"/>
      <c r="I37" s="331"/>
      <c r="J37" s="331"/>
      <c r="K37" s="331"/>
      <c r="L37" s="332"/>
      <c r="M37" s="332"/>
      <c r="N37" s="332"/>
      <c r="O37" s="332"/>
      <c r="P37" s="332"/>
      <c r="Q37" s="332"/>
      <c r="R37" s="332"/>
      <c r="S37" s="332"/>
      <c r="T37" s="333"/>
      <c r="U37" s="333"/>
      <c r="V37" s="333"/>
      <c r="W37" s="333"/>
      <c r="X37" s="333"/>
      <c r="Y37" s="333"/>
      <c r="Z37" s="333"/>
      <c r="AA37" s="336"/>
      <c r="AB37" s="333">
        <v>0</v>
      </c>
      <c r="AC37" s="334">
        <v>0</v>
      </c>
      <c r="AD37" s="335">
        <f t="shared" si="0"/>
        <v>30</v>
      </c>
    </row>
    <row r="38" spans="1:30" s="14" customFormat="1" x14ac:dyDescent="0.2">
      <c r="A38" s="251"/>
      <c r="B38" s="359" t="s">
        <v>80</v>
      </c>
      <c r="C38" s="330">
        <v>25</v>
      </c>
      <c r="D38" s="331"/>
      <c r="E38" s="331"/>
      <c r="F38" s="331"/>
      <c r="G38" s="331"/>
      <c r="H38" s="331"/>
      <c r="I38" s="331"/>
      <c r="J38" s="331"/>
      <c r="K38" s="331"/>
      <c r="L38" s="332"/>
      <c r="M38" s="332"/>
      <c r="N38" s="332"/>
      <c r="O38" s="332"/>
      <c r="P38" s="332"/>
      <c r="Q38" s="332"/>
      <c r="R38" s="332"/>
      <c r="S38" s="332"/>
      <c r="T38" s="333"/>
      <c r="U38" s="333"/>
      <c r="V38" s="333"/>
      <c r="W38" s="333"/>
      <c r="X38" s="333"/>
      <c r="Y38" s="333"/>
      <c r="Z38" s="333"/>
      <c r="AA38" s="333"/>
      <c r="AB38" s="333">
        <v>0</v>
      </c>
      <c r="AC38" s="334">
        <v>0</v>
      </c>
      <c r="AD38" s="335">
        <f t="shared" si="0"/>
        <v>25</v>
      </c>
    </row>
    <row r="39" spans="1:30" s="14" customFormat="1" x14ac:dyDescent="0.2">
      <c r="A39" s="251"/>
      <c r="B39" s="308"/>
      <c r="C39" s="252"/>
      <c r="D39" s="309"/>
      <c r="E39" s="309"/>
      <c r="F39" s="309"/>
      <c r="G39" s="309"/>
      <c r="H39" s="309"/>
      <c r="I39" s="309"/>
      <c r="J39" s="309"/>
      <c r="K39" s="309"/>
      <c r="L39" s="310"/>
      <c r="M39" s="310"/>
      <c r="N39" s="310"/>
      <c r="O39" s="310"/>
      <c r="P39" s="310"/>
      <c r="Q39" s="310"/>
      <c r="R39" s="310"/>
      <c r="S39" s="310"/>
      <c r="T39" s="311"/>
      <c r="U39" s="311"/>
      <c r="V39" s="311"/>
      <c r="W39" s="311"/>
      <c r="X39" s="311"/>
      <c r="Y39" s="311"/>
      <c r="Z39" s="311"/>
      <c r="AA39" s="311"/>
      <c r="AB39" s="311"/>
      <c r="AC39" s="312"/>
      <c r="AD39" s="313"/>
    </row>
    <row r="40" spans="1:30" s="14" customFormat="1" x14ac:dyDescent="0.2">
      <c r="C40" s="130"/>
    </row>
    <row r="41" spans="1:30" s="14" customFormat="1" ht="15.75" thickBot="1" x14ac:dyDescent="0.3">
      <c r="A41" s="3"/>
      <c r="B41" s="360" t="s">
        <v>88</v>
      </c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206"/>
      <c r="AD41" s="3"/>
    </row>
    <row r="42" spans="1:30" s="14" customFormat="1" ht="15.75" thickBot="1" x14ac:dyDescent="0.3">
      <c r="A42" s="3"/>
      <c r="B42" s="13" t="s">
        <v>31</v>
      </c>
      <c r="C42" s="29"/>
      <c r="D42" s="83" t="s">
        <v>10</v>
      </c>
      <c r="E42" s="22"/>
      <c r="F42" s="22"/>
      <c r="G42" s="22"/>
      <c r="H42" s="22"/>
      <c r="I42" s="22"/>
      <c r="J42" s="22"/>
      <c r="K42" s="23"/>
      <c r="L42" s="22"/>
      <c r="M42" s="83" t="s">
        <v>23</v>
      </c>
      <c r="N42" s="84"/>
      <c r="O42" s="84"/>
      <c r="P42" s="22"/>
      <c r="Q42" s="22"/>
      <c r="R42" s="22"/>
      <c r="S42" s="22"/>
      <c r="T42" s="23"/>
      <c r="U42" s="83"/>
      <c r="V42" s="254"/>
      <c r="W42" s="250"/>
      <c r="X42" s="250"/>
      <c r="Y42" s="250"/>
      <c r="Z42" s="6"/>
      <c r="AA42" s="6"/>
      <c r="AB42" s="6"/>
      <c r="AC42" s="6"/>
      <c r="AD42" s="6"/>
    </row>
    <row r="43" spans="1:30" s="14" customFormat="1" x14ac:dyDescent="0.2">
      <c r="A43" s="39" t="s">
        <v>35</v>
      </c>
      <c r="B43" s="39" t="s">
        <v>30</v>
      </c>
      <c r="C43" s="82" t="s">
        <v>0</v>
      </c>
      <c r="D43" s="41" t="s">
        <v>33</v>
      </c>
      <c r="E43" s="4" t="s">
        <v>34</v>
      </c>
      <c r="F43" s="4" t="s">
        <v>19</v>
      </c>
      <c r="G43" s="4" t="s">
        <v>43</v>
      </c>
      <c r="H43" s="4" t="s">
        <v>17</v>
      </c>
      <c r="I43" s="4" t="s">
        <v>18</v>
      </c>
      <c r="J43" s="81" t="s">
        <v>41</v>
      </c>
      <c r="K43" s="40" t="s">
        <v>42</v>
      </c>
      <c r="L43" s="132" t="s">
        <v>40</v>
      </c>
      <c r="M43" s="41" t="s">
        <v>33</v>
      </c>
      <c r="N43" s="36" t="s">
        <v>34</v>
      </c>
      <c r="O43" s="36" t="s">
        <v>19</v>
      </c>
      <c r="P43" s="4" t="s">
        <v>43</v>
      </c>
      <c r="Q43" s="4" t="s">
        <v>17</v>
      </c>
      <c r="R43" s="4" t="s">
        <v>18</v>
      </c>
      <c r="S43" s="4" t="s">
        <v>41</v>
      </c>
      <c r="T43" s="40" t="s">
        <v>42</v>
      </c>
      <c r="U43" s="187" t="s">
        <v>40</v>
      </c>
      <c r="V43" s="202"/>
      <c r="W43" s="21"/>
      <c r="X43" s="21"/>
      <c r="Y43" s="21"/>
      <c r="Z43" s="21"/>
      <c r="AA43" s="21"/>
      <c r="AB43" s="21"/>
      <c r="AC43" s="21"/>
      <c r="AD43" s="21"/>
    </row>
    <row r="44" spans="1:30" s="14" customFormat="1" x14ac:dyDescent="0.2">
      <c r="A44" s="39" t="s">
        <v>36</v>
      </c>
      <c r="B44" s="21"/>
      <c r="C44" s="82"/>
      <c r="D44" s="85"/>
      <c r="E44" s="86"/>
      <c r="F44" s="86"/>
      <c r="G44" s="86"/>
      <c r="H44" s="86"/>
      <c r="I44" s="86"/>
      <c r="J44" s="87"/>
      <c r="K44" s="88"/>
      <c r="L44" s="133"/>
      <c r="M44" s="89"/>
      <c r="N44" s="90"/>
      <c r="O44" s="90"/>
      <c r="P44" s="91"/>
      <c r="Q44" s="91"/>
      <c r="R44" s="91"/>
      <c r="S44" s="91"/>
      <c r="T44" s="92"/>
      <c r="U44" s="93"/>
      <c r="V44" s="255"/>
      <c r="W44" s="256"/>
      <c r="X44" s="256"/>
      <c r="Y44" s="256"/>
      <c r="Z44" s="256"/>
      <c r="AA44" s="256"/>
      <c r="AB44" s="256"/>
      <c r="AC44" s="256"/>
      <c r="AD44" s="39"/>
    </row>
    <row r="45" spans="1:30" s="14" customFormat="1" x14ac:dyDescent="0.2">
      <c r="A45" s="79"/>
      <c r="B45" s="264" t="s">
        <v>56</v>
      </c>
      <c r="C45" s="267"/>
      <c r="D45" s="96"/>
      <c r="E45" s="97"/>
      <c r="F45" s="97"/>
      <c r="G45" s="97">
        <v>24</v>
      </c>
      <c r="H45" s="97">
        <v>20</v>
      </c>
      <c r="I45" s="97">
        <v>16</v>
      </c>
      <c r="J45" s="98"/>
      <c r="K45" s="99"/>
      <c r="L45" s="134">
        <f>SUM(D45:K45)</f>
        <v>60</v>
      </c>
      <c r="M45" s="100"/>
      <c r="N45" s="101"/>
      <c r="O45" s="101"/>
      <c r="P45" s="102">
        <v>21</v>
      </c>
      <c r="Q45" s="102">
        <v>16.5</v>
      </c>
      <c r="R45" s="102">
        <v>18</v>
      </c>
      <c r="S45" s="102"/>
      <c r="T45" s="103"/>
      <c r="U45" s="104">
        <f t="shared" ref="U45:U51" si="1">SUM(M45:T45)</f>
        <v>55.5</v>
      </c>
      <c r="V45" s="257"/>
      <c r="W45" s="258"/>
      <c r="X45" s="258"/>
      <c r="Y45" s="258"/>
      <c r="Z45" s="258"/>
      <c r="AA45" s="258"/>
      <c r="AB45" s="258"/>
      <c r="AC45" s="258"/>
      <c r="AD45" s="251"/>
    </row>
    <row r="46" spans="1:30" s="14" customFormat="1" x14ac:dyDescent="0.2">
      <c r="A46" s="79"/>
      <c r="B46" s="54" t="s">
        <v>69</v>
      </c>
      <c r="C46" s="199"/>
      <c r="D46" s="109"/>
      <c r="E46" s="110"/>
      <c r="F46" s="110"/>
      <c r="G46" s="110"/>
      <c r="H46" s="110"/>
      <c r="I46" s="110"/>
      <c r="J46" s="111"/>
      <c r="K46" s="112"/>
      <c r="L46" s="134">
        <f>SUM(D46:K46)</f>
        <v>0</v>
      </c>
      <c r="M46" s="113"/>
      <c r="N46" s="114"/>
      <c r="O46" s="114"/>
      <c r="P46" s="115"/>
      <c r="Q46" s="115"/>
      <c r="R46" s="115"/>
      <c r="S46" s="115"/>
      <c r="T46" s="116"/>
      <c r="U46" s="104">
        <f t="shared" si="1"/>
        <v>0</v>
      </c>
      <c r="V46" s="257"/>
      <c r="W46" s="258"/>
      <c r="X46" s="258"/>
      <c r="Y46" s="258"/>
      <c r="Z46" s="258"/>
      <c r="AA46" s="258"/>
      <c r="AB46" s="258"/>
      <c r="AC46" s="258"/>
      <c r="AD46" s="252"/>
    </row>
    <row r="47" spans="1:30" s="14" customFormat="1" x14ac:dyDescent="0.2">
      <c r="A47" s="79"/>
      <c r="B47" s="54" t="s">
        <v>76</v>
      </c>
      <c r="C47" s="199"/>
      <c r="D47" s="109"/>
      <c r="E47" s="110"/>
      <c r="F47" s="110"/>
      <c r="G47" s="110"/>
      <c r="H47" s="110"/>
      <c r="I47" s="110"/>
      <c r="J47" s="111"/>
      <c r="K47" s="112"/>
      <c r="L47" s="134">
        <f>SUM(D47:K47)</f>
        <v>0</v>
      </c>
      <c r="M47" s="113"/>
      <c r="N47" s="114"/>
      <c r="O47" s="114"/>
      <c r="P47" s="115"/>
      <c r="Q47" s="115"/>
      <c r="R47" s="115"/>
      <c r="S47" s="115"/>
      <c r="T47" s="116"/>
      <c r="U47" s="104">
        <f t="shared" si="1"/>
        <v>0</v>
      </c>
      <c r="V47" s="257"/>
      <c r="W47" s="258"/>
      <c r="X47" s="258"/>
      <c r="Y47" s="258"/>
      <c r="Z47" s="258"/>
      <c r="AA47" s="258"/>
      <c r="AB47" s="258"/>
      <c r="AC47" s="258"/>
      <c r="AD47" s="252"/>
    </row>
    <row r="48" spans="1:30" s="14" customFormat="1" x14ac:dyDescent="0.2">
      <c r="A48" s="79"/>
      <c r="B48" s="54" t="s">
        <v>51</v>
      </c>
      <c r="C48" s="199"/>
      <c r="D48" s="109"/>
      <c r="E48" s="110"/>
      <c r="F48" s="110"/>
      <c r="G48" s="110">
        <v>32</v>
      </c>
      <c r="H48" s="110">
        <v>16</v>
      </c>
      <c r="I48" s="110"/>
      <c r="J48" s="111"/>
      <c r="K48" s="112">
        <v>36</v>
      </c>
      <c r="L48" s="134">
        <f>SUM(D48:K48)</f>
        <v>84</v>
      </c>
      <c r="M48" s="113"/>
      <c r="N48" s="114"/>
      <c r="O48" s="114"/>
      <c r="P48" s="115">
        <v>27</v>
      </c>
      <c r="Q48" s="115">
        <v>21</v>
      </c>
      <c r="R48" s="115"/>
      <c r="S48" s="115"/>
      <c r="T48" s="116">
        <v>27</v>
      </c>
      <c r="U48" s="104">
        <f t="shared" si="1"/>
        <v>75</v>
      </c>
      <c r="V48" s="257"/>
      <c r="W48" s="258"/>
      <c r="X48" s="258"/>
      <c r="Y48" s="258"/>
      <c r="Z48" s="258"/>
      <c r="AA48" s="258"/>
      <c r="AB48" s="258"/>
      <c r="AC48" s="258"/>
      <c r="AD48" s="252"/>
    </row>
    <row r="49" spans="1:30" s="14" customFormat="1" x14ac:dyDescent="0.2">
      <c r="A49" s="346"/>
      <c r="B49" s="54" t="s">
        <v>50</v>
      </c>
      <c r="C49" s="347"/>
      <c r="D49" s="350"/>
      <c r="E49" s="351"/>
      <c r="F49" s="351"/>
      <c r="G49" s="351"/>
      <c r="H49" s="351"/>
      <c r="I49" s="351">
        <v>20</v>
      </c>
      <c r="J49" s="352"/>
      <c r="K49" s="353"/>
      <c r="L49" s="354"/>
      <c r="M49" s="355"/>
      <c r="N49" s="356"/>
      <c r="O49" s="356"/>
      <c r="P49" s="357"/>
      <c r="Q49" s="357">
        <v>9</v>
      </c>
      <c r="R49" s="357">
        <v>15</v>
      </c>
      <c r="S49" s="357"/>
      <c r="T49" s="358"/>
      <c r="U49" s="104">
        <f t="shared" si="1"/>
        <v>24</v>
      </c>
      <c r="V49" s="257"/>
      <c r="W49" s="258"/>
      <c r="X49" s="258"/>
      <c r="Y49" s="258"/>
      <c r="Z49" s="258"/>
      <c r="AA49" s="258"/>
      <c r="AB49" s="258"/>
      <c r="AC49" s="258"/>
      <c r="AD49" s="253"/>
    </row>
    <row r="50" spans="1:30" s="14" customFormat="1" x14ac:dyDescent="0.2">
      <c r="A50" s="79"/>
      <c r="B50" s="54" t="s">
        <v>77</v>
      </c>
      <c r="C50" s="199"/>
      <c r="D50" s="109"/>
      <c r="E50" s="110"/>
      <c r="F50" s="110"/>
      <c r="G50" s="110"/>
      <c r="H50" s="110">
        <v>28</v>
      </c>
      <c r="I50" s="110"/>
      <c r="J50" s="111"/>
      <c r="K50" s="112"/>
      <c r="L50" s="134">
        <f t="shared" ref="L50:L56" si="2">SUM(D50:K50)</f>
        <v>28</v>
      </c>
      <c r="M50" s="113"/>
      <c r="N50" s="114"/>
      <c r="O50" s="114"/>
      <c r="P50" s="115"/>
      <c r="Q50" s="115">
        <v>6</v>
      </c>
      <c r="R50" s="115"/>
      <c r="S50" s="115"/>
      <c r="T50" s="116"/>
      <c r="U50" s="104">
        <f t="shared" si="1"/>
        <v>6</v>
      </c>
      <c r="V50" s="257"/>
      <c r="W50" s="258"/>
      <c r="X50" s="258"/>
      <c r="Y50" s="258"/>
      <c r="Z50" s="258"/>
      <c r="AA50" s="258"/>
      <c r="AB50" s="258"/>
      <c r="AC50" s="258"/>
      <c r="AD50" s="252"/>
    </row>
    <row r="51" spans="1:30" s="14" customFormat="1" x14ac:dyDescent="0.2">
      <c r="A51" s="79"/>
      <c r="B51" s="54" t="s">
        <v>71</v>
      </c>
      <c r="C51" s="42"/>
      <c r="D51" s="109"/>
      <c r="E51" s="110"/>
      <c r="F51" s="110">
        <v>28</v>
      </c>
      <c r="G51" s="110">
        <v>16</v>
      </c>
      <c r="H51" s="110">
        <v>12</v>
      </c>
      <c r="I51" s="110"/>
      <c r="J51" s="111"/>
      <c r="K51" s="112"/>
      <c r="L51" s="134">
        <f t="shared" si="2"/>
        <v>56</v>
      </c>
      <c r="M51" s="113"/>
      <c r="N51" s="114"/>
      <c r="O51" s="114">
        <v>24</v>
      </c>
      <c r="P51" s="115">
        <v>15</v>
      </c>
      <c r="Q51" s="115">
        <v>12</v>
      </c>
      <c r="R51" s="115"/>
      <c r="S51" s="115"/>
      <c r="T51" s="116"/>
      <c r="U51" s="104">
        <f t="shared" si="1"/>
        <v>51</v>
      </c>
      <c r="V51" s="257"/>
      <c r="W51" s="258"/>
      <c r="X51" s="258"/>
      <c r="Y51" s="258"/>
      <c r="Z51" s="258"/>
      <c r="AA51" s="258"/>
      <c r="AB51" s="258"/>
      <c r="AC51" s="258"/>
      <c r="AD51" s="252"/>
    </row>
    <row r="52" spans="1:30" s="14" customFormat="1" x14ac:dyDescent="0.2">
      <c r="A52" s="79"/>
      <c r="B52" s="264" t="s">
        <v>78</v>
      </c>
      <c r="C52" s="42"/>
      <c r="D52" s="109"/>
      <c r="E52" s="110"/>
      <c r="F52" s="110">
        <v>24</v>
      </c>
      <c r="G52" s="110"/>
      <c r="H52" s="110"/>
      <c r="I52" s="110"/>
      <c r="J52" s="111"/>
      <c r="K52" s="112"/>
      <c r="L52" s="134">
        <f t="shared" si="2"/>
        <v>24</v>
      </c>
      <c r="M52" s="113"/>
      <c r="N52" s="114"/>
      <c r="O52" s="114">
        <v>18</v>
      </c>
      <c r="P52" s="115"/>
      <c r="Q52" s="115"/>
      <c r="R52" s="115"/>
      <c r="S52" s="115"/>
      <c r="T52" s="116"/>
      <c r="U52" s="104">
        <f>SUM(M40:T40)</f>
        <v>0</v>
      </c>
      <c r="V52" s="257"/>
      <c r="W52" s="258"/>
      <c r="X52" s="258"/>
      <c r="Y52" s="258"/>
      <c r="Z52" s="258"/>
      <c r="AA52" s="258"/>
      <c r="AB52" s="258"/>
      <c r="AC52" s="258"/>
      <c r="AD52" s="252"/>
    </row>
    <row r="53" spans="1:30" s="14" customFormat="1" x14ac:dyDescent="0.2">
      <c r="A53" s="79"/>
      <c r="B53" s="54" t="s">
        <v>58</v>
      </c>
      <c r="C53" s="199"/>
      <c r="D53" s="109"/>
      <c r="E53" s="110"/>
      <c r="F53" s="110">
        <v>36</v>
      </c>
      <c r="G53" s="110"/>
      <c r="H53" s="110">
        <v>20</v>
      </c>
      <c r="I53" s="110"/>
      <c r="J53" s="111"/>
      <c r="K53" s="112"/>
      <c r="L53" s="134">
        <f t="shared" si="2"/>
        <v>56</v>
      </c>
      <c r="M53" s="113"/>
      <c r="N53" s="114"/>
      <c r="O53" s="114">
        <v>27</v>
      </c>
      <c r="P53" s="115"/>
      <c r="Q53" s="115">
        <v>16.5</v>
      </c>
      <c r="R53" s="115"/>
      <c r="S53" s="115"/>
      <c r="T53" s="116"/>
      <c r="U53" s="104">
        <f t="shared" ref="U53:U78" si="3">SUM(M53:T53)</f>
        <v>43.5</v>
      </c>
      <c r="V53" s="257"/>
      <c r="W53" s="258"/>
      <c r="X53" s="258"/>
      <c r="Y53" s="258"/>
      <c r="Z53" s="258"/>
      <c r="AA53" s="258"/>
      <c r="AB53" s="258"/>
      <c r="AC53" s="258"/>
      <c r="AD53" s="252"/>
    </row>
    <row r="54" spans="1:30" s="14" customFormat="1" x14ac:dyDescent="0.2">
      <c r="A54" s="79"/>
      <c r="B54" s="54" t="s">
        <v>57</v>
      </c>
      <c r="C54" s="199"/>
      <c r="D54" s="109"/>
      <c r="E54" s="110"/>
      <c r="F54" s="110"/>
      <c r="G54" s="110"/>
      <c r="H54" s="110"/>
      <c r="I54" s="110">
        <v>40</v>
      </c>
      <c r="J54" s="111"/>
      <c r="K54" s="112"/>
      <c r="L54" s="134">
        <f t="shared" si="2"/>
        <v>40</v>
      </c>
      <c r="M54" s="113"/>
      <c r="N54" s="114"/>
      <c r="O54" s="114"/>
      <c r="P54" s="115"/>
      <c r="Q54" s="115"/>
      <c r="R54" s="115">
        <v>27</v>
      </c>
      <c r="S54" s="115"/>
      <c r="T54" s="116"/>
      <c r="U54" s="104">
        <f t="shared" si="3"/>
        <v>27</v>
      </c>
      <c r="V54" s="257"/>
      <c r="W54" s="258"/>
      <c r="X54" s="258"/>
      <c r="Y54" s="258"/>
      <c r="Z54" s="258"/>
      <c r="AA54" s="258"/>
      <c r="AB54" s="258"/>
      <c r="AC54" s="258"/>
      <c r="AD54" s="252"/>
    </row>
    <row r="55" spans="1:30" s="14" customFormat="1" x14ac:dyDescent="0.2">
      <c r="A55" s="79"/>
      <c r="B55" s="54" t="s">
        <v>73</v>
      </c>
      <c r="C55" s="199"/>
      <c r="D55" s="109"/>
      <c r="E55" s="110"/>
      <c r="F55" s="110">
        <v>32</v>
      </c>
      <c r="G55" s="110"/>
      <c r="H55" s="110"/>
      <c r="I55" s="110"/>
      <c r="J55" s="111"/>
      <c r="K55" s="112"/>
      <c r="L55" s="134">
        <f t="shared" si="2"/>
        <v>32</v>
      </c>
      <c r="M55" s="113"/>
      <c r="N55" s="114"/>
      <c r="O55" s="114">
        <v>21</v>
      </c>
      <c r="P55" s="115"/>
      <c r="Q55" s="115"/>
      <c r="R55" s="115"/>
      <c r="S55" s="115"/>
      <c r="T55" s="116"/>
      <c r="U55" s="104">
        <f t="shared" si="3"/>
        <v>21</v>
      </c>
      <c r="V55" s="257"/>
      <c r="W55" s="258"/>
      <c r="X55" s="258"/>
      <c r="Y55" s="258"/>
      <c r="Z55" s="258"/>
      <c r="AA55" s="258"/>
      <c r="AB55" s="258"/>
      <c r="AC55" s="258"/>
      <c r="AD55" s="252"/>
    </row>
    <row r="56" spans="1:30" s="14" customFormat="1" x14ac:dyDescent="0.2">
      <c r="A56" s="79"/>
      <c r="B56" s="54" t="s">
        <v>79</v>
      </c>
      <c r="C56" s="199"/>
      <c r="D56" s="109"/>
      <c r="E56" s="110"/>
      <c r="F56" s="110"/>
      <c r="G56" s="110"/>
      <c r="H56" s="110"/>
      <c r="I56" s="110"/>
      <c r="J56" s="111"/>
      <c r="K56" s="112"/>
      <c r="L56" s="134">
        <f t="shared" si="2"/>
        <v>0</v>
      </c>
      <c r="M56" s="113"/>
      <c r="N56" s="114"/>
      <c r="O56" s="114"/>
      <c r="P56" s="115"/>
      <c r="Q56" s="115"/>
      <c r="R56" s="115"/>
      <c r="S56" s="115"/>
      <c r="T56" s="116"/>
      <c r="U56" s="104">
        <f t="shared" si="3"/>
        <v>0</v>
      </c>
      <c r="V56" s="257"/>
      <c r="W56" s="258"/>
      <c r="X56" s="258"/>
      <c r="Y56" s="258"/>
      <c r="Z56" s="258"/>
      <c r="AA56" s="258"/>
      <c r="AB56" s="258"/>
      <c r="AC56" s="258"/>
      <c r="AD56" s="252"/>
    </row>
    <row r="57" spans="1:30" s="14" customFormat="1" x14ac:dyDescent="0.2">
      <c r="A57" s="346"/>
      <c r="B57" s="54" t="s">
        <v>81</v>
      </c>
      <c r="C57" s="349"/>
      <c r="D57" s="350"/>
      <c r="E57" s="351"/>
      <c r="F57" s="351"/>
      <c r="G57" s="351"/>
      <c r="H57" s="351">
        <v>28</v>
      </c>
      <c r="I57" s="351"/>
      <c r="J57" s="352"/>
      <c r="K57" s="353"/>
      <c r="L57" s="354"/>
      <c r="M57" s="355"/>
      <c r="N57" s="356"/>
      <c r="O57" s="356"/>
      <c r="P57" s="357"/>
      <c r="Q57" s="357">
        <v>6</v>
      </c>
      <c r="R57" s="357"/>
      <c r="S57" s="357"/>
      <c r="T57" s="358"/>
      <c r="U57" s="104">
        <f t="shared" si="3"/>
        <v>6</v>
      </c>
      <c r="V57" s="257"/>
      <c r="W57" s="258"/>
      <c r="X57" s="258"/>
      <c r="Y57" s="258"/>
      <c r="Z57" s="258"/>
      <c r="AA57" s="258"/>
      <c r="AB57" s="258"/>
      <c r="AC57" s="258"/>
      <c r="AD57" s="252"/>
    </row>
    <row r="58" spans="1:30" s="14" customFormat="1" x14ac:dyDescent="0.2">
      <c r="A58" s="79"/>
      <c r="B58" s="264" t="s">
        <v>60</v>
      </c>
      <c r="C58" s="42"/>
      <c r="D58" s="109"/>
      <c r="E58" s="110"/>
      <c r="F58" s="110"/>
      <c r="G58" s="110"/>
      <c r="H58" s="110"/>
      <c r="I58" s="110">
        <v>12</v>
      </c>
      <c r="J58" s="111"/>
      <c r="K58" s="112"/>
      <c r="L58" s="134">
        <f t="shared" ref="L58:L78" si="4">SUM(D58:K58)</f>
        <v>12</v>
      </c>
      <c r="M58" s="113"/>
      <c r="N58" s="114"/>
      <c r="O58" s="114"/>
      <c r="P58" s="115"/>
      <c r="Q58" s="115"/>
      <c r="R58" s="115">
        <v>6</v>
      </c>
      <c r="S58" s="115"/>
      <c r="T58" s="116"/>
      <c r="U58" s="104">
        <f t="shared" si="3"/>
        <v>6</v>
      </c>
      <c r="V58" s="257"/>
      <c r="W58" s="258"/>
      <c r="X58" s="258"/>
      <c r="Y58" s="258"/>
      <c r="Z58" s="258"/>
      <c r="AA58" s="258"/>
      <c r="AB58" s="258"/>
      <c r="AC58" s="258"/>
      <c r="AD58" s="252"/>
    </row>
    <row r="59" spans="1:30" s="14" customFormat="1" x14ac:dyDescent="0.2">
      <c r="A59" s="79"/>
      <c r="B59" s="264" t="s">
        <v>64</v>
      </c>
      <c r="C59" s="42"/>
      <c r="D59" s="109">
        <v>36</v>
      </c>
      <c r="E59" s="110"/>
      <c r="F59" s="110"/>
      <c r="G59" s="110"/>
      <c r="H59" s="110"/>
      <c r="I59" s="110"/>
      <c r="J59" s="111"/>
      <c r="K59" s="112">
        <v>32</v>
      </c>
      <c r="L59" s="134">
        <f t="shared" si="4"/>
        <v>68</v>
      </c>
      <c r="M59" s="113">
        <v>27</v>
      </c>
      <c r="N59" s="114"/>
      <c r="O59" s="114"/>
      <c r="P59" s="115"/>
      <c r="Q59" s="115"/>
      <c r="R59" s="115"/>
      <c r="S59" s="115"/>
      <c r="T59" s="116">
        <v>24</v>
      </c>
      <c r="U59" s="104">
        <f t="shared" si="3"/>
        <v>51</v>
      </c>
      <c r="V59" s="257"/>
      <c r="W59" s="258"/>
      <c r="X59" s="258"/>
      <c r="Y59" s="258"/>
      <c r="Z59" s="258"/>
      <c r="AA59" s="258"/>
      <c r="AB59" s="258"/>
      <c r="AC59" s="258"/>
      <c r="AD59" s="252"/>
    </row>
    <row r="60" spans="1:30" s="14" customFormat="1" x14ac:dyDescent="0.2">
      <c r="A60" s="79"/>
      <c r="B60" s="54" t="s">
        <v>72</v>
      </c>
      <c r="C60" s="199"/>
      <c r="D60" s="109"/>
      <c r="E60" s="110"/>
      <c r="F60" s="110">
        <v>16</v>
      </c>
      <c r="G60" s="110"/>
      <c r="H60" s="110">
        <v>12</v>
      </c>
      <c r="I60" s="110"/>
      <c r="J60" s="111"/>
      <c r="K60" s="112"/>
      <c r="L60" s="134">
        <f t="shared" si="4"/>
        <v>28</v>
      </c>
      <c r="M60" s="113"/>
      <c r="N60" s="114"/>
      <c r="O60" s="114">
        <v>12</v>
      </c>
      <c r="P60" s="115"/>
      <c r="Q60" s="115">
        <v>12</v>
      </c>
      <c r="R60" s="115"/>
      <c r="S60" s="115"/>
      <c r="T60" s="116"/>
      <c r="U60" s="104">
        <f t="shared" si="3"/>
        <v>24</v>
      </c>
      <c r="V60" s="257"/>
      <c r="W60" s="258"/>
      <c r="X60" s="258"/>
      <c r="Y60" s="258"/>
      <c r="Z60" s="258"/>
      <c r="AA60" s="258"/>
      <c r="AB60" s="258"/>
      <c r="AC60" s="258"/>
      <c r="AD60" s="252"/>
    </row>
    <row r="61" spans="1:30" s="14" customFormat="1" x14ac:dyDescent="0.2">
      <c r="A61" s="79"/>
      <c r="B61" s="264" t="s">
        <v>83</v>
      </c>
      <c r="C61" s="42"/>
      <c r="D61" s="109"/>
      <c r="E61" s="110"/>
      <c r="F61" s="110">
        <v>40</v>
      </c>
      <c r="G61" s="110"/>
      <c r="H61" s="110"/>
      <c r="I61" s="110"/>
      <c r="J61" s="111"/>
      <c r="K61" s="112"/>
      <c r="L61" s="134">
        <f t="shared" si="4"/>
        <v>40</v>
      </c>
      <c r="M61" s="113"/>
      <c r="N61" s="114"/>
      <c r="O61" s="114">
        <v>30</v>
      </c>
      <c r="P61" s="115"/>
      <c r="Q61" s="115"/>
      <c r="R61" s="115"/>
      <c r="S61" s="115"/>
      <c r="T61" s="116"/>
      <c r="U61" s="104">
        <f t="shared" si="3"/>
        <v>30</v>
      </c>
      <c r="V61" s="257"/>
      <c r="W61" s="258"/>
      <c r="X61" s="258"/>
      <c r="Y61" s="258"/>
      <c r="Z61" s="258"/>
      <c r="AA61" s="258"/>
      <c r="AB61" s="258"/>
      <c r="AC61" s="258"/>
      <c r="AD61" s="252"/>
    </row>
    <row r="62" spans="1:30" s="14" customFormat="1" x14ac:dyDescent="0.2">
      <c r="A62" s="79"/>
      <c r="B62" s="264" t="s">
        <v>49</v>
      </c>
      <c r="C62" s="42"/>
      <c r="D62" s="109"/>
      <c r="E62" s="110"/>
      <c r="F62" s="110"/>
      <c r="G62" s="110"/>
      <c r="H62" s="110">
        <v>16</v>
      </c>
      <c r="I62" s="110">
        <v>24</v>
      </c>
      <c r="J62" s="111"/>
      <c r="K62" s="112"/>
      <c r="L62" s="134">
        <f t="shared" si="4"/>
        <v>40</v>
      </c>
      <c r="M62" s="113"/>
      <c r="N62" s="114"/>
      <c r="O62" s="114"/>
      <c r="P62" s="115"/>
      <c r="Q62" s="115">
        <v>21</v>
      </c>
      <c r="R62" s="115">
        <v>12</v>
      </c>
      <c r="S62" s="115"/>
      <c r="T62" s="116"/>
      <c r="U62" s="104">
        <f t="shared" si="3"/>
        <v>33</v>
      </c>
      <c r="V62" s="257"/>
      <c r="W62" s="258"/>
      <c r="X62" s="258"/>
      <c r="Y62" s="258"/>
      <c r="Z62" s="258"/>
      <c r="AA62" s="258"/>
      <c r="AB62" s="258"/>
      <c r="AC62" s="258"/>
      <c r="AD62" s="252"/>
    </row>
    <row r="63" spans="1:30" s="14" customFormat="1" x14ac:dyDescent="0.2">
      <c r="A63" s="79"/>
      <c r="B63" s="54" t="s">
        <v>66</v>
      </c>
      <c r="C63" s="199"/>
      <c r="D63" s="109"/>
      <c r="E63" s="110"/>
      <c r="F63" s="110"/>
      <c r="G63" s="110"/>
      <c r="H63" s="110">
        <v>32</v>
      </c>
      <c r="I63" s="110">
        <v>4</v>
      </c>
      <c r="J63" s="111"/>
      <c r="K63" s="112"/>
      <c r="L63" s="134">
        <f t="shared" si="4"/>
        <v>36</v>
      </c>
      <c r="M63" s="113"/>
      <c r="N63" s="114"/>
      <c r="O63" s="114"/>
      <c r="P63" s="115"/>
      <c r="Q63" s="115">
        <v>24</v>
      </c>
      <c r="R63" s="115">
        <v>9</v>
      </c>
      <c r="S63" s="115"/>
      <c r="T63" s="116"/>
      <c r="U63" s="104">
        <f t="shared" si="3"/>
        <v>33</v>
      </c>
      <c r="V63" s="257"/>
      <c r="W63" s="258"/>
      <c r="X63" s="258"/>
      <c r="Y63" s="258"/>
      <c r="Z63" s="258"/>
      <c r="AA63" s="258"/>
      <c r="AB63" s="258"/>
      <c r="AC63" s="258"/>
      <c r="AD63" s="252"/>
    </row>
    <row r="64" spans="1:30" s="14" customFormat="1" x14ac:dyDescent="0.2">
      <c r="A64" s="79"/>
      <c r="B64" s="264" t="s">
        <v>70</v>
      </c>
      <c r="C64" s="199"/>
      <c r="D64" s="109"/>
      <c r="E64" s="110"/>
      <c r="F64" s="110"/>
      <c r="G64" s="110">
        <v>36</v>
      </c>
      <c r="H64" s="110"/>
      <c r="I64" s="110">
        <v>36</v>
      </c>
      <c r="J64" s="111"/>
      <c r="K64" s="112"/>
      <c r="L64" s="134">
        <f t="shared" si="4"/>
        <v>72</v>
      </c>
      <c r="M64" s="113"/>
      <c r="N64" s="114"/>
      <c r="O64" s="114"/>
      <c r="P64" s="115">
        <v>24</v>
      </c>
      <c r="Q64" s="115">
        <v>9</v>
      </c>
      <c r="R64" s="115">
        <v>30</v>
      </c>
      <c r="S64" s="115"/>
      <c r="T64" s="116"/>
      <c r="U64" s="104">
        <f t="shared" si="3"/>
        <v>63</v>
      </c>
      <c r="V64" s="257"/>
      <c r="W64" s="258"/>
      <c r="X64" s="258"/>
      <c r="Y64" s="258"/>
      <c r="Z64" s="258"/>
      <c r="AA64" s="258"/>
      <c r="AB64" s="258"/>
      <c r="AC64" s="258"/>
      <c r="AD64" s="252"/>
    </row>
    <row r="65" spans="1:30" s="14" customFormat="1" x14ac:dyDescent="0.2">
      <c r="A65" s="79"/>
      <c r="B65" s="54" t="s">
        <v>52</v>
      </c>
      <c r="C65" s="199"/>
      <c r="D65" s="109"/>
      <c r="E65" s="110"/>
      <c r="F65" s="110"/>
      <c r="G65" s="110"/>
      <c r="H65" s="110">
        <v>40</v>
      </c>
      <c r="I65" s="110">
        <v>28</v>
      </c>
      <c r="J65" s="111"/>
      <c r="K65" s="112"/>
      <c r="L65" s="134">
        <f t="shared" si="4"/>
        <v>68</v>
      </c>
      <c r="M65" s="113"/>
      <c r="N65" s="114"/>
      <c r="O65" s="114"/>
      <c r="P65" s="115"/>
      <c r="Q65" s="115">
        <v>30</v>
      </c>
      <c r="R65" s="115">
        <v>24</v>
      </c>
      <c r="S65" s="115"/>
      <c r="T65" s="116"/>
      <c r="U65" s="104">
        <f t="shared" si="3"/>
        <v>54</v>
      </c>
      <c r="V65" s="257"/>
      <c r="W65" s="258"/>
      <c r="X65" s="258"/>
      <c r="Y65" s="258"/>
      <c r="Z65" s="258"/>
      <c r="AA65" s="258"/>
      <c r="AB65" s="258"/>
      <c r="AC65" s="258"/>
      <c r="AD65" s="252"/>
    </row>
    <row r="66" spans="1:30" s="14" customFormat="1" x14ac:dyDescent="0.2">
      <c r="A66" s="79"/>
      <c r="B66" s="54" t="s">
        <v>54</v>
      </c>
      <c r="C66" s="199"/>
      <c r="D66" s="109"/>
      <c r="E66" s="110"/>
      <c r="F66" s="110"/>
      <c r="G66" s="110"/>
      <c r="H66" s="110">
        <v>40</v>
      </c>
      <c r="I66" s="110">
        <v>8</v>
      </c>
      <c r="J66" s="111"/>
      <c r="K66" s="112"/>
      <c r="L66" s="134">
        <f t="shared" si="4"/>
        <v>48</v>
      </c>
      <c r="M66" s="113"/>
      <c r="N66" s="114"/>
      <c r="O66" s="114"/>
      <c r="P66" s="115"/>
      <c r="Q66" s="115">
        <v>30</v>
      </c>
      <c r="R66" s="115">
        <v>3</v>
      </c>
      <c r="S66" s="115"/>
      <c r="T66" s="116"/>
      <c r="U66" s="104">
        <f t="shared" si="3"/>
        <v>33</v>
      </c>
      <c r="V66" s="257"/>
      <c r="W66" s="258"/>
      <c r="X66" s="258"/>
      <c r="Y66" s="258"/>
      <c r="Z66" s="258"/>
      <c r="AA66" s="258"/>
      <c r="AB66" s="258"/>
      <c r="AC66" s="258"/>
      <c r="AD66" s="252"/>
    </row>
    <row r="67" spans="1:30" s="14" customFormat="1" x14ac:dyDescent="0.2">
      <c r="A67" s="79"/>
      <c r="B67" s="54" t="s">
        <v>53</v>
      </c>
      <c r="C67" s="199"/>
      <c r="D67" s="109">
        <v>40</v>
      </c>
      <c r="E67" s="110"/>
      <c r="F67" s="110">
        <v>12</v>
      </c>
      <c r="G67" s="110">
        <v>28</v>
      </c>
      <c r="H67" s="110"/>
      <c r="I67" s="110"/>
      <c r="J67" s="111"/>
      <c r="K67" s="112"/>
      <c r="L67" s="134">
        <f t="shared" si="4"/>
        <v>80</v>
      </c>
      <c r="M67" s="113">
        <v>30</v>
      </c>
      <c r="N67" s="114"/>
      <c r="O67" s="114">
        <v>3</v>
      </c>
      <c r="P67" s="115">
        <v>18</v>
      </c>
      <c r="Q67" s="115"/>
      <c r="R67" s="115"/>
      <c r="S67" s="115"/>
      <c r="T67" s="116"/>
      <c r="U67" s="104">
        <f t="shared" si="3"/>
        <v>51</v>
      </c>
      <c r="V67" s="257"/>
      <c r="W67" s="258"/>
      <c r="X67" s="258"/>
      <c r="Y67" s="258"/>
      <c r="Z67" s="258"/>
      <c r="AA67" s="258"/>
      <c r="AB67" s="258"/>
      <c r="AC67" s="258"/>
      <c r="AD67" s="252"/>
    </row>
    <row r="68" spans="1:30" s="14" customFormat="1" x14ac:dyDescent="0.2">
      <c r="A68" s="79"/>
      <c r="B68" s="54" t="s">
        <v>67</v>
      </c>
      <c r="C68" s="42"/>
      <c r="D68" s="109"/>
      <c r="E68" s="110"/>
      <c r="F68" s="110"/>
      <c r="G68" s="110"/>
      <c r="H68" s="110"/>
      <c r="I68" s="110"/>
      <c r="J68" s="111"/>
      <c r="K68" s="112"/>
      <c r="L68" s="134">
        <f t="shared" si="4"/>
        <v>0</v>
      </c>
      <c r="M68" s="113"/>
      <c r="N68" s="114"/>
      <c r="O68" s="114"/>
      <c r="P68" s="115"/>
      <c r="Q68" s="115"/>
      <c r="R68" s="115"/>
      <c r="S68" s="115"/>
      <c r="T68" s="116"/>
      <c r="U68" s="104">
        <f t="shared" si="3"/>
        <v>0</v>
      </c>
      <c r="V68" s="257"/>
      <c r="W68" s="258"/>
      <c r="X68" s="258"/>
      <c r="Y68" s="258"/>
      <c r="Z68" s="258"/>
      <c r="AA68" s="258"/>
      <c r="AB68" s="258"/>
      <c r="AC68" s="258"/>
      <c r="AD68" s="252"/>
    </row>
    <row r="69" spans="1:30" s="14" customFormat="1" x14ac:dyDescent="0.2">
      <c r="A69" s="79"/>
      <c r="B69" s="54" t="s">
        <v>68</v>
      </c>
      <c r="C69" s="199"/>
      <c r="D69" s="109"/>
      <c r="E69" s="110"/>
      <c r="F69" s="110"/>
      <c r="G69" s="110"/>
      <c r="H69" s="110"/>
      <c r="I69" s="110"/>
      <c r="J69" s="111"/>
      <c r="K69" s="112"/>
      <c r="L69" s="134">
        <f t="shared" si="4"/>
        <v>0</v>
      </c>
      <c r="M69" s="113"/>
      <c r="N69" s="114"/>
      <c r="O69" s="114"/>
      <c r="P69" s="115"/>
      <c r="Q69" s="115"/>
      <c r="R69" s="115"/>
      <c r="S69" s="115"/>
      <c r="T69" s="116"/>
      <c r="U69" s="104">
        <f t="shared" si="3"/>
        <v>0</v>
      </c>
      <c r="V69" s="257"/>
      <c r="W69" s="258"/>
      <c r="X69" s="258"/>
      <c r="Y69" s="258"/>
      <c r="Z69" s="258"/>
      <c r="AA69" s="258"/>
      <c r="AB69" s="258"/>
      <c r="AC69" s="258"/>
      <c r="AD69" s="252"/>
    </row>
    <row r="70" spans="1:30" s="14" customFormat="1" x14ac:dyDescent="0.2">
      <c r="A70" s="79"/>
      <c r="B70" s="264" t="s">
        <v>65</v>
      </c>
      <c r="C70" s="42"/>
      <c r="D70" s="109"/>
      <c r="E70" s="110"/>
      <c r="F70" s="110">
        <v>20</v>
      </c>
      <c r="G70" s="110"/>
      <c r="H70" s="110"/>
      <c r="I70" s="110"/>
      <c r="J70" s="111"/>
      <c r="K70" s="112"/>
      <c r="L70" s="134">
        <f t="shared" si="4"/>
        <v>20</v>
      </c>
      <c r="M70" s="113"/>
      <c r="N70" s="114"/>
      <c r="O70" s="114">
        <v>15</v>
      </c>
      <c r="P70" s="115"/>
      <c r="Q70" s="115"/>
      <c r="R70" s="115"/>
      <c r="S70" s="115"/>
      <c r="T70" s="116"/>
      <c r="U70" s="104">
        <f t="shared" si="3"/>
        <v>15</v>
      </c>
      <c r="V70" s="257"/>
      <c r="W70" s="258"/>
      <c r="X70" s="258"/>
      <c r="Y70" s="258"/>
      <c r="Z70" s="258"/>
      <c r="AA70" s="258"/>
      <c r="AB70" s="258"/>
      <c r="AC70" s="258"/>
      <c r="AD70" s="252"/>
    </row>
    <row r="71" spans="1:30" s="14" customFormat="1" x14ac:dyDescent="0.2">
      <c r="A71" s="79"/>
      <c r="B71" s="54" t="s">
        <v>59</v>
      </c>
      <c r="C71" s="199"/>
      <c r="D71" s="109"/>
      <c r="E71" s="110"/>
      <c r="F71" s="110"/>
      <c r="G71" s="110"/>
      <c r="H71" s="110">
        <v>36</v>
      </c>
      <c r="I71" s="110">
        <v>32</v>
      </c>
      <c r="J71" s="111"/>
      <c r="K71" s="112"/>
      <c r="L71" s="134">
        <f t="shared" si="4"/>
        <v>68</v>
      </c>
      <c r="M71" s="113"/>
      <c r="N71" s="114"/>
      <c r="O71" s="114"/>
      <c r="P71" s="115"/>
      <c r="Q71" s="115">
        <v>27</v>
      </c>
      <c r="R71" s="115">
        <v>21</v>
      </c>
      <c r="S71" s="115"/>
      <c r="T71" s="116"/>
      <c r="U71" s="104">
        <f t="shared" si="3"/>
        <v>48</v>
      </c>
      <c r="V71" s="257"/>
      <c r="W71" s="258"/>
      <c r="X71" s="258"/>
      <c r="Y71" s="258"/>
      <c r="Z71" s="258"/>
      <c r="AA71" s="258"/>
      <c r="AB71" s="258"/>
      <c r="AC71" s="258"/>
      <c r="AD71" s="252"/>
    </row>
    <row r="72" spans="1:30" s="14" customFormat="1" x14ac:dyDescent="0.2">
      <c r="A72" s="79"/>
      <c r="B72" s="54" t="s">
        <v>55</v>
      </c>
      <c r="C72" s="56"/>
      <c r="D72" s="109"/>
      <c r="E72" s="110"/>
      <c r="F72" s="110"/>
      <c r="G72" s="110">
        <v>40</v>
      </c>
      <c r="H72" s="110">
        <v>36</v>
      </c>
      <c r="I72" s="110"/>
      <c r="J72" s="111"/>
      <c r="K72" s="112"/>
      <c r="L72" s="134">
        <f t="shared" si="4"/>
        <v>76</v>
      </c>
      <c r="M72" s="113"/>
      <c r="N72" s="114"/>
      <c r="O72" s="114"/>
      <c r="P72" s="115">
        <v>30</v>
      </c>
      <c r="Q72" s="115">
        <v>27</v>
      </c>
      <c r="R72" s="115"/>
      <c r="S72" s="115"/>
      <c r="T72" s="116"/>
      <c r="U72" s="104">
        <f t="shared" si="3"/>
        <v>57</v>
      </c>
      <c r="V72" s="257"/>
      <c r="W72" s="258"/>
      <c r="X72" s="258"/>
      <c r="Y72" s="258"/>
      <c r="Z72" s="258"/>
      <c r="AA72" s="258"/>
      <c r="AB72" s="258"/>
      <c r="AC72" s="258"/>
      <c r="AD72" s="252"/>
    </row>
    <row r="73" spans="1:30" s="14" customFormat="1" x14ac:dyDescent="0.2">
      <c r="A73" s="79"/>
      <c r="B73" s="54" t="s">
        <v>75</v>
      </c>
      <c r="C73" s="199"/>
      <c r="D73" s="109"/>
      <c r="E73" s="110"/>
      <c r="F73" s="110"/>
      <c r="G73" s="110"/>
      <c r="H73" s="110"/>
      <c r="I73" s="110"/>
      <c r="J73" s="111"/>
      <c r="K73" s="112"/>
      <c r="L73" s="134">
        <f t="shared" si="4"/>
        <v>0</v>
      </c>
      <c r="M73" s="113"/>
      <c r="N73" s="114"/>
      <c r="O73" s="114"/>
      <c r="P73" s="115"/>
      <c r="Q73" s="115"/>
      <c r="R73" s="115"/>
      <c r="S73" s="115"/>
      <c r="T73" s="116"/>
      <c r="U73" s="104">
        <f t="shared" si="3"/>
        <v>0</v>
      </c>
      <c r="V73" s="257"/>
      <c r="W73" s="258"/>
      <c r="X73" s="258"/>
      <c r="Y73" s="258"/>
      <c r="Z73" s="258"/>
      <c r="AA73" s="258"/>
      <c r="AB73" s="258"/>
      <c r="AC73" s="258"/>
      <c r="AD73" s="252"/>
    </row>
    <row r="74" spans="1:30" s="14" customFormat="1" x14ac:dyDescent="0.2">
      <c r="A74" s="79"/>
      <c r="B74" s="54" t="s">
        <v>63</v>
      </c>
      <c r="C74" s="199"/>
      <c r="D74" s="109"/>
      <c r="E74" s="110"/>
      <c r="F74" s="110"/>
      <c r="G74" s="110"/>
      <c r="H74" s="110"/>
      <c r="I74" s="110"/>
      <c r="J74" s="111"/>
      <c r="K74" s="112">
        <v>40</v>
      </c>
      <c r="L74" s="134">
        <f t="shared" si="4"/>
        <v>40</v>
      </c>
      <c r="M74" s="113"/>
      <c r="N74" s="114"/>
      <c r="O74" s="114"/>
      <c r="P74" s="115"/>
      <c r="Q74" s="115"/>
      <c r="R74" s="115"/>
      <c r="S74" s="115"/>
      <c r="T74" s="116">
        <v>30</v>
      </c>
      <c r="U74" s="104">
        <f t="shared" si="3"/>
        <v>30</v>
      </c>
      <c r="V74" s="259"/>
      <c r="W74" s="259"/>
      <c r="X74" s="259"/>
      <c r="Y74" s="259"/>
      <c r="Z74" s="259"/>
      <c r="AA74" s="259"/>
      <c r="AB74" s="259"/>
      <c r="AC74" s="259"/>
    </row>
    <row r="75" spans="1:30" s="14" customFormat="1" x14ac:dyDescent="0.2">
      <c r="A75" s="79"/>
      <c r="B75" s="54" t="s">
        <v>62</v>
      </c>
      <c r="C75" s="199"/>
      <c r="D75" s="109"/>
      <c r="E75" s="110"/>
      <c r="F75" s="110"/>
      <c r="G75" s="110"/>
      <c r="H75" s="110"/>
      <c r="I75" s="110"/>
      <c r="J75" s="111">
        <v>16</v>
      </c>
      <c r="K75" s="112">
        <v>28</v>
      </c>
      <c r="L75" s="134">
        <f t="shared" si="4"/>
        <v>44</v>
      </c>
      <c r="M75" s="113"/>
      <c r="N75" s="114"/>
      <c r="O75" s="114"/>
      <c r="P75" s="115"/>
      <c r="Q75" s="115"/>
      <c r="R75" s="115"/>
      <c r="S75" s="115">
        <v>13.5</v>
      </c>
      <c r="T75" s="116">
        <v>21</v>
      </c>
      <c r="U75" s="104">
        <f t="shared" si="3"/>
        <v>34.5</v>
      </c>
    </row>
    <row r="76" spans="1:30" s="14" customFormat="1" x14ac:dyDescent="0.2">
      <c r="A76" s="79"/>
      <c r="B76" s="337" t="s">
        <v>80</v>
      </c>
      <c r="C76" s="326"/>
      <c r="D76" s="96"/>
      <c r="E76" s="97"/>
      <c r="F76" s="97"/>
      <c r="G76" s="97"/>
      <c r="H76" s="97"/>
      <c r="I76" s="97"/>
      <c r="J76" s="98"/>
      <c r="K76" s="99"/>
      <c r="L76" s="134">
        <f t="shared" si="4"/>
        <v>0</v>
      </c>
      <c r="M76" s="100"/>
      <c r="N76" s="101"/>
      <c r="O76" s="101"/>
      <c r="P76" s="102"/>
      <c r="Q76" s="102"/>
      <c r="R76" s="102"/>
      <c r="S76" s="102"/>
      <c r="T76" s="103"/>
      <c r="U76" s="104">
        <f t="shared" si="3"/>
        <v>0</v>
      </c>
    </row>
    <row r="77" spans="1:30" s="14" customFormat="1" x14ac:dyDescent="0.2">
      <c r="A77" s="252"/>
      <c r="B77" s="345" t="s">
        <v>74</v>
      </c>
      <c r="C77" s="348"/>
      <c r="D77" s="331"/>
      <c r="E77" s="331"/>
      <c r="F77" s="331"/>
      <c r="G77" s="331">
        <v>20</v>
      </c>
      <c r="H77" s="331"/>
      <c r="I77" s="331"/>
      <c r="J77" s="331"/>
      <c r="K77" s="331"/>
      <c r="L77" s="331">
        <f t="shared" si="4"/>
        <v>20</v>
      </c>
      <c r="M77" s="332"/>
      <c r="N77" s="332"/>
      <c r="O77" s="332"/>
      <c r="P77" s="332">
        <v>12</v>
      </c>
      <c r="Q77" s="332"/>
      <c r="R77" s="332"/>
      <c r="S77" s="332"/>
      <c r="T77" s="332"/>
      <c r="U77" s="333">
        <f t="shared" si="3"/>
        <v>12</v>
      </c>
    </row>
    <row r="78" spans="1:30" s="14" customFormat="1" x14ac:dyDescent="0.2">
      <c r="A78" s="252"/>
      <c r="B78" s="338" t="s">
        <v>61</v>
      </c>
      <c r="C78" s="330"/>
      <c r="D78" s="331">
        <v>32</v>
      </c>
      <c r="E78" s="331"/>
      <c r="F78" s="331"/>
      <c r="G78" s="331"/>
      <c r="H78" s="331"/>
      <c r="I78" s="331"/>
      <c r="J78" s="331"/>
      <c r="K78" s="331"/>
      <c r="L78" s="331">
        <f t="shared" si="4"/>
        <v>32</v>
      </c>
      <c r="M78" s="332">
        <v>24</v>
      </c>
      <c r="N78" s="332"/>
      <c r="O78" s="332"/>
      <c r="P78" s="332"/>
      <c r="Q78" s="332"/>
      <c r="R78" s="332"/>
      <c r="S78" s="332"/>
      <c r="T78" s="332"/>
      <c r="U78" s="333">
        <f t="shared" si="3"/>
        <v>24</v>
      </c>
    </row>
    <row r="79" spans="1:30" s="14" customFormat="1" x14ac:dyDescent="0.2">
      <c r="C79" s="130"/>
    </row>
    <row r="80" spans="1:30" s="14" customFormat="1" x14ac:dyDescent="0.2">
      <c r="C80" s="130"/>
    </row>
    <row r="81" spans="3:3" s="14" customFormat="1" x14ac:dyDescent="0.2">
      <c r="C81" s="130"/>
    </row>
    <row r="82" spans="3:3" s="14" customFormat="1" x14ac:dyDescent="0.2">
      <c r="C82" s="130"/>
    </row>
    <row r="83" spans="3:3" s="14" customFormat="1" x14ac:dyDescent="0.2">
      <c r="C83" s="130"/>
    </row>
    <row r="84" spans="3:3" s="14" customFormat="1" x14ac:dyDescent="0.2">
      <c r="C84" s="130"/>
    </row>
    <row r="85" spans="3:3" s="14" customFormat="1" x14ac:dyDescent="0.2">
      <c r="C85" s="130"/>
    </row>
    <row r="86" spans="3:3" s="14" customFormat="1" x14ac:dyDescent="0.2">
      <c r="C86" s="130"/>
    </row>
    <row r="87" spans="3:3" s="14" customFormat="1" x14ac:dyDescent="0.2">
      <c r="C87" s="130"/>
    </row>
    <row r="88" spans="3:3" s="14" customFormat="1" x14ac:dyDescent="0.2">
      <c r="C88" s="130"/>
    </row>
    <row r="89" spans="3:3" s="14" customFormat="1" x14ac:dyDescent="0.2">
      <c r="C89" s="130"/>
    </row>
    <row r="90" spans="3:3" s="14" customFormat="1" x14ac:dyDescent="0.2">
      <c r="C90" s="130"/>
    </row>
    <row r="91" spans="3:3" s="14" customFormat="1" x14ac:dyDescent="0.2">
      <c r="C91" s="130"/>
    </row>
    <row r="92" spans="3:3" s="14" customFormat="1" x14ac:dyDescent="0.2">
      <c r="C92" s="130"/>
    </row>
    <row r="93" spans="3:3" s="14" customFormat="1" x14ac:dyDescent="0.2">
      <c r="C93" s="130"/>
    </row>
    <row r="94" spans="3:3" s="14" customFormat="1" x14ac:dyDescent="0.2">
      <c r="C94" s="130"/>
    </row>
    <row r="95" spans="3:3" s="14" customFormat="1" x14ac:dyDescent="0.2">
      <c r="C95" s="130"/>
    </row>
    <row r="96" spans="3:3" s="14" customFormat="1" x14ac:dyDescent="0.2">
      <c r="C96" s="130"/>
    </row>
    <row r="97" spans="3:3" s="14" customFormat="1" x14ac:dyDescent="0.2">
      <c r="C97" s="130"/>
    </row>
    <row r="98" spans="3:3" s="14" customFormat="1" x14ac:dyDescent="0.2">
      <c r="C98" s="130"/>
    </row>
    <row r="99" spans="3:3" s="14" customFormat="1" x14ac:dyDescent="0.2">
      <c r="C99" s="130"/>
    </row>
    <row r="100" spans="3:3" s="14" customFormat="1" x14ac:dyDescent="0.2">
      <c r="C100" s="130"/>
    </row>
    <row r="101" spans="3:3" s="14" customFormat="1" x14ac:dyDescent="0.2">
      <c r="C101" s="130"/>
    </row>
    <row r="102" spans="3:3" s="14" customFormat="1" x14ac:dyDescent="0.2">
      <c r="C102" s="130"/>
    </row>
    <row r="103" spans="3:3" s="14" customFormat="1" x14ac:dyDescent="0.2">
      <c r="C103" s="130"/>
    </row>
    <row r="104" spans="3:3" s="14" customFormat="1" x14ac:dyDescent="0.2">
      <c r="C104" s="130"/>
    </row>
    <row r="105" spans="3:3" s="14" customFormat="1" x14ac:dyDescent="0.2">
      <c r="C105" s="130"/>
    </row>
    <row r="106" spans="3:3" s="14" customFormat="1" x14ac:dyDescent="0.2">
      <c r="C106" s="130"/>
    </row>
    <row r="107" spans="3:3" s="14" customFormat="1" x14ac:dyDescent="0.2">
      <c r="C107" s="130"/>
    </row>
    <row r="108" spans="3:3" s="14" customFormat="1" x14ac:dyDescent="0.2">
      <c r="C108" s="130"/>
    </row>
    <row r="109" spans="3:3" s="14" customFormat="1" x14ac:dyDescent="0.2">
      <c r="C109" s="130"/>
    </row>
    <row r="110" spans="3:3" s="14" customFormat="1" x14ac:dyDescent="0.2">
      <c r="C110" s="130"/>
    </row>
    <row r="111" spans="3:3" s="14" customFormat="1" x14ac:dyDescent="0.2">
      <c r="C111" s="130"/>
    </row>
    <row r="112" spans="3:3" s="14" customFormat="1" x14ac:dyDescent="0.2">
      <c r="C112" s="130"/>
    </row>
    <row r="113" spans="3:3" s="14" customFormat="1" x14ac:dyDescent="0.2">
      <c r="C113" s="130"/>
    </row>
    <row r="114" spans="3:3" s="14" customFormat="1" x14ac:dyDescent="0.2">
      <c r="C114" s="130"/>
    </row>
    <row r="115" spans="3:3" s="14" customFormat="1" x14ac:dyDescent="0.2">
      <c r="C115" s="130"/>
    </row>
    <row r="116" spans="3:3" s="14" customFormat="1" x14ac:dyDescent="0.2">
      <c r="C116" s="130"/>
    </row>
    <row r="117" spans="3:3" s="14" customFormat="1" x14ac:dyDescent="0.2">
      <c r="C117" s="130"/>
    </row>
    <row r="118" spans="3:3" s="14" customFormat="1" x14ac:dyDescent="0.2">
      <c r="C118" s="130"/>
    </row>
    <row r="119" spans="3:3" s="14" customFormat="1" x14ac:dyDescent="0.2">
      <c r="C119" s="130"/>
    </row>
    <row r="120" spans="3:3" s="14" customFormat="1" x14ac:dyDescent="0.2">
      <c r="C120" s="130"/>
    </row>
    <row r="121" spans="3:3" s="14" customFormat="1" x14ac:dyDescent="0.2">
      <c r="C121" s="130"/>
    </row>
    <row r="122" spans="3:3" s="14" customFormat="1" x14ac:dyDescent="0.2">
      <c r="C122" s="130"/>
    </row>
    <row r="123" spans="3:3" s="14" customFormat="1" x14ac:dyDescent="0.2">
      <c r="C123" s="130"/>
    </row>
    <row r="124" spans="3:3" s="14" customFormat="1" x14ac:dyDescent="0.2">
      <c r="C124" s="130"/>
    </row>
    <row r="125" spans="3:3" s="14" customFormat="1" x14ac:dyDescent="0.2">
      <c r="C125" s="130"/>
    </row>
    <row r="126" spans="3:3" s="14" customFormat="1" x14ac:dyDescent="0.2">
      <c r="C126" s="130"/>
    </row>
    <row r="127" spans="3:3" s="14" customFormat="1" x14ac:dyDescent="0.2">
      <c r="C127" s="130"/>
    </row>
    <row r="128" spans="3:3" s="14" customFormat="1" x14ac:dyDescent="0.2">
      <c r="C128" s="130"/>
    </row>
    <row r="129" spans="3:3" s="14" customFormat="1" x14ac:dyDescent="0.2">
      <c r="C129" s="130"/>
    </row>
    <row r="130" spans="3:3" s="14" customFormat="1" x14ac:dyDescent="0.2">
      <c r="C130" s="130"/>
    </row>
    <row r="131" spans="3:3" s="14" customFormat="1" x14ac:dyDescent="0.2">
      <c r="C131" s="130"/>
    </row>
    <row r="132" spans="3:3" s="14" customFormat="1" x14ac:dyDescent="0.2">
      <c r="C132" s="130"/>
    </row>
    <row r="133" spans="3:3" s="14" customFormat="1" x14ac:dyDescent="0.2">
      <c r="C133" s="130"/>
    </row>
    <row r="134" spans="3:3" s="14" customFormat="1" x14ac:dyDescent="0.2">
      <c r="C134" s="130"/>
    </row>
    <row r="135" spans="3:3" s="14" customFormat="1" x14ac:dyDescent="0.2">
      <c r="C135" s="130"/>
    </row>
    <row r="136" spans="3:3" s="14" customFormat="1" x14ac:dyDescent="0.2">
      <c r="C136" s="130"/>
    </row>
    <row r="137" spans="3:3" s="14" customFormat="1" x14ac:dyDescent="0.2">
      <c r="C137" s="130"/>
    </row>
    <row r="138" spans="3:3" s="14" customFormat="1" x14ac:dyDescent="0.2">
      <c r="C138" s="130"/>
    </row>
    <row r="139" spans="3:3" s="14" customFormat="1" x14ac:dyDescent="0.2">
      <c r="C139" s="130"/>
    </row>
    <row r="140" spans="3:3" s="14" customFormat="1" x14ac:dyDescent="0.2">
      <c r="C140" s="130"/>
    </row>
    <row r="141" spans="3:3" s="14" customFormat="1" x14ac:dyDescent="0.2">
      <c r="C141" s="130"/>
    </row>
    <row r="142" spans="3:3" s="14" customFormat="1" x14ac:dyDescent="0.2">
      <c r="C142" s="130"/>
    </row>
    <row r="143" spans="3:3" s="14" customFormat="1" x14ac:dyDescent="0.2">
      <c r="C143" s="130"/>
    </row>
    <row r="144" spans="3:3" s="14" customFormat="1" x14ac:dyDescent="0.2">
      <c r="C144" s="130"/>
    </row>
    <row r="145" spans="3:3" s="14" customFormat="1" x14ac:dyDescent="0.2">
      <c r="C145" s="130"/>
    </row>
    <row r="146" spans="3:3" s="14" customFormat="1" x14ac:dyDescent="0.2">
      <c r="C146" s="130"/>
    </row>
    <row r="147" spans="3:3" s="14" customFormat="1" x14ac:dyDescent="0.2">
      <c r="C147" s="130"/>
    </row>
    <row r="148" spans="3:3" s="14" customFormat="1" x14ac:dyDescent="0.2">
      <c r="C148" s="130"/>
    </row>
    <row r="149" spans="3:3" s="14" customFormat="1" x14ac:dyDescent="0.2">
      <c r="C149" s="130"/>
    </row>
    <row r="150" spans="3:3" s="14" customFormat="1" x14ac:dyDescent="0.2">
      <c r="C150" s="130"/>
    </row>
    <row r="151" spans="3:3" s="14" customFormat="1" x14ac:dyDescent="0.2">
      <c r="C151" s="130"/>
    </row>
    <row r="152" spans="3:3" s="14" customFormat="1" x14ac:dyDescent="0.2">
      <c r="C152" s="130"/>
    </row>
    <row r="153" spans="3:3" s="14" customFormat="1" x14ac:dyDescent="0.2">
      <c r="C153" s="130"/>
    </row>
    <row r="154" spans="3:3" s="14" customFormat="1" x14ac:dyDescent="0.2">
      <c r="C154" s="130"/>
    </row>
    <row r="155" spans="3:3" s="14" customFormat="1" x14ac:dyDescent="0.2">
      <c r="C155" s="130"/>
    </row>
    <row r="156" spans="3:3" s="14" customFormat="1" x14ac:dyDescent="0.2">
      <c r="C156" s="130"/>
    </row>
    <row r="157" spans="3:3" s="14" customFormat="1" x14ac:dyDescent="0.2">
      <c r="C157" s="130"/>
    </row>
    <row r="158" spans="3:3" s="14" customFormat="1" x14ac:dyDescent="0.2">
      <c r="C158" s="130"/>
    </row>
    <row r="159" spans="3:3" s="14" customFormat="1" x14ac:dyDescent="0.2">
      <c r="C159" s="130"/>
    </row>
    <row r="160" spans="3:3" s="14" customFormat="1" x14ac:dyDescent="0.2">
      <c r="C160" s="130"/>
    </row>
    <row r="161" spans="3:3" s="14" customFormat="1" x14ac:dyDescent="0.2">
      <c r="C161" s="130"/>
    </row>
    <row r="162" spans="3:3" s="14" customFormat="1" x14ac:dyDescent="0.2">
      <c r="C162" s="130"/>
    </row>
    <row r="163" spans="3:3" s="14" customFormat="1" x14ac:dyDescent="0.2">
      <c r="C163" s="130"/>
    </row>
    <row r="164" spans="3:3" s="14" customFormat="1" x14ac:dyDescent="0.2">
      <c r="C164" s="130"/>
    </row>
    <row r="165" spans="3:3" s="14" customFormat="1" x14ac:dyDescent="0.2">
      <c r="C165" s="130"/>
    </row>
    <row r="166" spans="3:3" s="14" customFormat="1" x14ac:dyDescent="0.2">
      <c r="C166" s="130"/>
    </row>
    <row r="167" spans="3:3" s="14" customFormat="1" x14ac:dyDescent="0.2">
      <c r="C167" s="130"/>
    </row>
    <row r="168" spans="3:3" s="14" customFormat="1" x14ac:dyDescent="0.2">
      <c r="C168" s="130"/>
    </row>
    <row r="169" spans="3:3" s="14" customFormat="1" x14ac:dyDescent="0.2">
      <c r="C169" s="130"/>
    </row>
    <row r="170" spans="3:3" s="14" customFormat="1" x14ac:dyDescent="0.2">
      <c r="C170" s="130"/>
    </row>
    <row r="171" spans="3:3" s="14" customFormat="1" x14ac:dyDescent="0.2">
      <c r="C171" s="130"/>
    </row>
    <row r="172" spans="3:3" s="14" customFormat="1" x14ac:dyDescent="0.2">
      <c r="C172" s="130"/>
    </row>
    <row r="173" spans="3:3" s="14" customFormat="1" x14ac:dyDescent="0.2">
      <c r="C173" s="130"/>
    </row>
    <row r="174" spans="3:3" s="14" customFormat="1" x14ac:dyDescent="0.2">
      <c r="C174" s="130"/>
    </row>
    <row r="175" spans="3:3" s="14" customFormat="1" x14ac:dyDescent="0.2">
      <c r="C175" s="130"/>
    </row>
    <row r="176" spans="3:3" s="14" customFormat="1" x14ac:dyDescent="0.2">
      <c r="C176" s="130"/>
    </row>
    <row r="177" spans="3:3" s="14" customFormat="1" x14ac:dyDescent="0.2">
      <c r="C177" s="130"/>
    </row>
    <row r="178" spans="3:3" s="14" customFormat="1" x14ac:dyDescent="0.2">
      <c r="C178" s="130"/>
    </row>
    <row r="179" spans="3:3" s="14" customFormat="1" x14ac:dyDescent="0.2">
      <c r="C179" s="130"/>
    </row>
    <row r="180" spans="3:3" s="14" customFormat="1" x14ac:dyDescent="0.2">
      <c r="C180" s="130"/>
    </row>
    <row r="181" spans="3:3" s="14" customFormat="1" x14ac:dyDescent="0.2">
      <c r="C181" s="130"/>
    </row>
    <row r="182" spans="3:3" s="14" customFormat="1" x14ac:dyDescent="0.2">
      <c r="C182" s="130"/>
    </row>
    <row r="183" spans="3:3" s="14" customFormat="1" x14ac:dyDescent="0.2">
      <c r="C183" s="130"/>
    </row>
    <row r="184" spans="3:3" s="14" customFormat="1" x14ac:dyDescent="0.2">
      <c r="C184" s="130"/>
    </row>
    <row r="185" spans="3:3" s="14" customFormat="1" x14ac:dyDescent="0.2">
      <c r="C185" s="130"/>
    </row>
    <row r="186" spans="3:3" s="14" customFormat="1" x14ac:dyDescent="0.2">
      <c r="C186" s="130"/>
    </row>
    <row r="187" spans="3:3" s="14" customFormat="1" x14ac:dyDescent="0.2">
      <c r="C187" s="130"/>
    </row>
    <row r="188" spans="3:3" s="14" customFormat="1" x14ac:dyDescent="0.2">
      <c r="C188" s="130"/>
    </row>
    <row r="189" spans="3:3" s="14" customFormat="1" x14ac:dyDescent="0.2">
      <c r="C189" s="130"/>
    </row>
    <row r="190" spans="3:3" s="14" customFormat="1" x14ac:dyDescent="0.2">
      <c r="C190" s="130"/>
    </row>
    <row r="191" spans="3:3" s="14" customFormat="1" x14ac:dyDescent="0.2">
      <c r="C191" s="130"/>
    </row>
    <row r="192" spans="3:3" s="14" customFormat="1" x14ac:dyDescent="0.2">
      <c r="C192" s="130"/>
    </row>
    <row r="193" spans="3:3" s="14" customFormat="1" x14ac:dyDescent="0.2">
      <c r="C193" s="130"/>
    </row>
    <row r="194" spans="3:3" s="14" customFormat="1" x14ac:dyDescent="0.2">
      <c r="C194" s="130"/>
    </row>
    <row r="195" spans="3:3" s="14" customFormat="1" x14ac:dyDescent="0.2">
      <c r="C195" s="130"/>
    </row>
    <row r="196" spans="3:3" s="14" customFormat="1" x14ac:dyDescent="0.2">
      <c r="C196" s="130"/>
    </row>
    <row r="197" spans="3:3" s="14" customFormat="1" x14ac:dyDescent="0.2">
      <c r="C197" s="130"/>
    </row>
    <row r="198" spans="3:3" s="14" customFormat="1" x14ac:dyDescent="0.2">
      <c r="C198" s="130"/>
    </row>
    <row r="199" spans="3:3" s="14" customFormat="1" x14ac:dyDescent="0.2">
      <c r="C199" s="130"/>
    </row>
    <row r="200" spans="3:3" s="14" customFormat="1" x14ac:dyDescent="0.2">
      <c r="C200" s="130"/>
    </row>
    <row r="201" spans="3:3" s="14" customFormat="1" x14ac:dyDescent="0.2">
      <c r="C201" s="130"/>
    </row>
    <row r="202" spans="3:3" s="14" customFormat="1" x14ac:dyDescent="0.2">
      <c r="C202" s="130"/>
    </row>
    <row r="203" spans="3:3" s="14" customFormat="1" x14ac:dyDescent="0.2">
      <c r="C203" s="130"/>
    </row>
    <row r="204" spans="3:3" s="14" customFormat="1" x14ac:dyDescent="0.2">
      <c r="C204" s="130"/>
    </row>
    <row r="205" spans="3:3" s="14" customFormat="1" x14ac:dyDescent="0.2">
      <c r="C205" s="130"/>
    </row>
    <row r="206" spans="3:3" s="14" customFormat="1" x14ac:dyDescent="0.2">
      <c r="C206" s="130"/>
    </row>
    <row r="207" spans="3:3" s="14" customFormat="1" x14ac:dyDescent="0.2">
      <c r="C207" s="130"/>
    </row>
    <row r="208" spans="3:3" s="14" customFormat="1" x14ac:dyDescent="0.2">
      <c r="C208" s="130"/>
    </row>
    <row r="209" spans="3:3" s="14" customFormat="1" x14ac:dyDescent="0.2">
      <c r="C209" s="130"/>
    </row>
    <row r="210" spans="3:3" s="14" customFormat="1" x14ac:dyDescent="0.2">
      <c r="C210" s="130"/>
    </row>
    <row r="211" spans="3:3" s="14" customFormat="1" x14ac:dyDescent="0.2">
      <c r="C211" s="130"/>
    </row>
    <row r="212" spans="3:3" s="14" customFormat="1" x14ac:dyDescent="0.2">
      <c r="C212" s="130"/>
    </row>
    <row r="213" spans="3:3" s="14" customFormat="1" x14ac:dyDescent="0.2">
      <c r="C213" s="130"/>
    </row>
    <row r="214" spans="3:3" s="14" customFormat="1" x14ac:dyDescent="0.2">
      <c r="C214" s="130"/>
    </row>
    <row r="215" spans="3:3" s="14" customFormat="1" x14ac:dyDescent="0.2">
      <c r="C215" s="130"/>
    </row>
    <row r="216" spans="3:3" s="14" customFormat="1" x14ac:dyDescent="0.2">
      <c r="C216" s="130"/>
    </row>
    <row r="217" spans="3:3" s="14" customFormat="1" x14ac:dyDescent="0.2">
      <c r="C217" s="130"/>
    </row>
    <row r="218" spans="3:3" s="14" customFormat="1" x14ac:dyDescent="0.2">
      <c r="C218" s="130"/>
    </row>
    <row r="219" spans="3:3" s="14" customFormat="1" x14ac:dyDescent="0.2">
      <c r="C219" s="130"/>
    </row>
    <row r="220" spans="3:3" s="14" customFormat="1" x14ac:dyDescent="0.2">
      <c r="C220" s="130"/>
    </row>
    <row r="221" spans="3:3" s="14" customFormat="1" x14ac:dyDescent="0.2">
      <c r="C221" s="130"/>
    </row>
    <row r="222" spans="3:3" s="14" customFormat="1" x14ac:dyDescent="0.2">
      <c r="C222" s="130"/>
    </row>
    <row r="223" spans="3:3" s="14" customFormat="1" x14ac:dyDescent="0.2">
      <c r="C223" s="130"/>
    </row>
    <row r="224" spans="3:3" s="14" customFormat="1" x14ac:dyDescent="0.2">
      <c r="C224" s="130"/>
    </row>
    <row r="225" spans="3:3" s="14" customFormat="1" x14ac:dyDescent="0.2">
      <c r="C225" s="130"/>
    </row>
    <row r="226" spans="3:3" s="14" customFormat="1" x14ac:dyDescent="0.2">
      <c r="C226" s="130"/>
    </row>
    <row r="227" spans="3:3" s="14" customFormat="1" x14ac:dyDescent="0.2">
      <c r="C227" s="130"/>
    </row>
    <row r="228" spans="3:3" s="14" customFormat="1" x14ac:dyDescent="0.2">
      <c r="C228" s="130"/>
    </row>
    <row r="229" spans="3:3" s="14" customFormat="1" x14ac:dyDescent="0.2">
      <c r="C229" s="130"/>
    </row>
    <row r="230" spans="3:3" s="14" customFormat="1" x14ac:dyDescent="0.2">
      <c r="C230" s="130"/>
    </row>
    <row r="231" spans="3:3" s="14" customFormat="1" x14ac:dyDescent="0.2">
      <c r="C231" s="130"/>
    </row>
    <row r="232" spans="3:3" s="14" customFormat="1" x14ac:dyDescent="0.2">
      <c r="C232" s="130"/>
    </row>
    <row r="233" spans="3:3" s="14" customFormat="1" x14ac:dyDescent="0.2">
      <c r="C233" s="130"/>
    </row>
    <row r="234" spans="3:3" s="14" customFormat="1" x14ac:dyDescent="0.2">
      <c r="C234" s="130"/>
    </row>
    <row r="235" spans="3:3" s="14" customFormat="1" x14ac:dyDescent="0.2">
      <c r="C235" s="130"/>
    </row>
    <row r="236" spans="3:3" s="14" customFormat="1" x14ac:dyDescent="0.2">
      <c r="C236" s="130"/>
    </row>
    <row r="237" spans="3:3" s="14" customFormat="1" x14ac:dyDescent="0.2">
      <c r="C237" s="130"/>
    </row>
    <row r="238" spans="3:3" s="14" customFormat="1" x14ac:dyDescent="0.2">
      <c r="C238" s="130"/>
    </row>
    <row r="239" spans="3:3" s="14" customFormat="1" x14ac:dyDescent="0.2">
      <c r="C239" s="130"/>
    </row>
    <row r="240" spans="3:3" s="14" customFormat="1" x14ac:dyDescent="0.2">
      <c r="C240" s="130"/>
    </row>
    <row r="241" spans="3:3" s="14" customFormat="1" x14ac:dyDescent="0.2">
      <c r="C241" s="130"/>
    </row>
    <row r="242" spans="3:3" s="14" customFormat="1" x14ac:dyDescent="0.2">
      <c r="C242" s="130"/>
    </row>
    <row r="243" spans="3:3" s="14" customFormat="1" x14ac:dyDescent="0.2">
      <c r="C243" s="130"/>
    </row>
    <row r="244" spans="3:3" s="14" customFormat="1" x14ac:dyDescent="0.2">
      <c r="C244" s="130"/>
    </row>
    <row r="245" spans="3:3" s="14" customFormat="1" x14ac:dyDescent="0.2">
      <c r="C245" s="130"/>
    </row>
    <row r="246" spans="3:3" s="14" customFormat="1" x14ac:dyDescent="0.2">
      <c r="C246" s="130"/>
    </row>
    <row r="247" spans="3:3" s="14" customFormat="1" x14ac:dyDescent="0.2">
      <c r="C247" s="130"/>
    </row>
    <row r="248" spans="3:3" s="14" customFormat="1" x14ac:dyDescent="0.2">
      <c r="C248" s="130"/>
    </row>
    <row r="249" spans="3:3" s="14" customFormat="1" x14ac:dyDescent="0.2">
      <c r="C249" s="130"/>
    </row>
    <row r="250" spans="3:3" s="14" customFormat="1" x14ac:dyDescent="0.2">
      <c r="C250" s="130"/>
    </row>
    <row r="251" spans="3:3" s="14" customFormat="1" x14ac:dyDescent="0.2">
      <c r="C251" s="130"/>
    </row>
    <row r="252" spans="3:3" s="14" customFormat="1" x14ac:dyDescent="0.2">
      <c r="C252" s="130"/>
    </row>
    <row r="253" spans="3:3" s="14" customFormat="1" x14ac:dyDescent="0.2">
      <c r="C253" s="130"/>
    </row>
    <row r="254" spans="3:3" s="14" customFormat="1" x14ac:dyDescent="0.2">
      <c r="C254" s="130"/>
    </row>
    <row r="255" spans="3:3" s="14" customFormat="1" x14ac:dyDescent="0.2">
      <c r="C255" s="130"/>
    </row>
    <row r="256" spans="3:3" s="14" customFormat="1" x14ac:dyDescent="0.2">
      <c r="C256" s="130"/>
    </row>
    <row r="257" spans="3:3" s="14" customFormat="1" x14ac:dyDescent="0.2">
      <c r="C257" s="130"/>
    </row>
    <row r="258" spans="3:3" s="14" customFormat="1" x14ac:dyDescent="0.2">
      <c r="C258" s="130"/>
    </row>
    <row r="259" spans="3:3" s="14" customFormat="1" x14ac:dyDescent="0.2">
      <c r="C259" s="130"/>
    </row>
    <row r="260" spans="3:3" s="14" customFormat="1" x14ac:dyDescent="0.2">
      <c r="C260" s="130"/>
    </row>
    <row r="261" spans="3:3" s="14" customFormat="1" x14ac:dyDescent="0.2">
      <c r="C261" s="130"/>
    </row>
    <row r="262" spans="3:3" s="14" customFormat="1" x14ac:dyDescent="0.2">
      <c r="C262" s="130"/>
    </row>
    <row r="263" spans="3:3" s="14" customFormat="1" x14ac:dyDescent="0.2">
      <c r="C263" s="130"/>
    </row>
    <row r="264" spans="3:3" s="14" customFormat="1" x14ac:dyDescent="0.2">
      <c r="C264" s="130"/>
    </row>
    <row r="265" spans="3:3" s="14" customFormat="1" x14ac:dyDescent="0.2">
      <c r="C265" s="130"/>
    </row>
    <row r="266" spans="3:3" s="14" customFormat="1" x14ac:dyDescent="0.2">
      <c r="C266" s="130"/>
    </row>
    <row r="267" spans="3:3" s="14" customFormat="1" x14ac:dyDescent="0.2">
      <c r="C267" s="130"/>
    </row>
    <row r="268" spans="3:3" s="14" customFormat="1" x14ac:dyDescent="0.2">
      <c r="C268" s="130"/>
    </row>
    <row r="269" spans="3:3" s="14" customFormat="1" x14ac:dyDescent="0.2">
      <c r="C269" s="130"/>
    </row>
    <row r="270" spans="3:3" s="14" customFormat="1" x14ac:dyDescent="0.2">
      <c r="C270" s="130"/>
    </row>
    <row r="271" spans="3:3" s="14" customFormat="1" x14ac:dyDescent="0.2">
      <c r="C271" s="130"/>
    </row>
    <row r="272" spans="3:3" s="14" customFormat="1" x14ac:dyDescent="0.2">
      <c r="C272" s="130"/>
    </row>
    <row r="273" spans="3:3" s="14" customFormat="1" x14ac:dyDescent="0.2">
      <c r="C273" s="130"/>
    </row>
    <row r="274" spans="3:3" s="14" customFormat="1" x14ac:dyDescent="0.2">
      <c r="C274" s="130"/>
    </row>
    <row r="275" spans="3:3" s="14" customFormat="1" x14ac:dyDescent="0.2">
      <c r="C275" s="130"/>
    </row>
    <row r="276" spans="3:3" s="14" customFormat="1" x14ac:dyDescent="0.2">
      <c r="C276" s="130"/>
    </row>
    <row r="277" spans="3:3" s="14" customFormat="1" x14ac:dyDescent="0.2">
      <c r="C277" s="130"/>
    </row>
    <row r="278" spans="3:3" s="14" customFormat="1" x14ac:dyDescent="0.2">
      <c r="C278" s="130"/>
    </row>
    <row r="279" spans="3:3" s="14" customFormat="1" x14ac:dyDescent="0.2">
      <c r="C279" s="130"/>
    </row>
    <row r="280" spans="3:3" s="14" customFormat="1" x14ac:dyDescent="0.2">
      <c r="C280" s="130"/>
    </row>
    <row r="281" spans="3:3" s="14" customFormat="1" x14ac:dyDescent="0.2">
      <c r="C281" s="130"/>
    </row>
    <row r="282" spans="3:3" s="14" customFormat="1" x14ac:dyDescent="0.2">
      <c r="C282" s="130"/>
    </row>
    <row r="283" spans="3:3" s="14" customFormat="1" x14ac:dyDescent="0.2">
      <c r="C283" s="130"/>
    </row>
    <row r="284" spans="3:3" s="14" customFormat="1" x14ac:dyDescent="0.2">
      <c r="C284" s="130"/>
    </row>
    <row r="285" spans="3:3" s="14" customFormat="1" x14ac:dyDescent="0.2">
      <c r="C285" s="130"/>
    </row>
    <row r="286" spans="3:3" s="14" customFormat="1" x14ac:dyDescent="0.2">
      <c r="C286" s="130"/>
    </row>
    <row r="287" spans="3:3" s="14" customFormat="1" x14ac:dyDescent="0.2">
      <c r="C287" s="130"/>
    </row>
    <row r="288" spans="3:3" s="14" customFormat="1" x14ac:dyDescent="0.2">
      <c r="C288" s="130"/>
    </row>
    <row r="289" spans="3:3" s="14" customFormat="1" x14ac:dyDescent="0.2">
      <c r="C289" s="130"/>
    </row>
    <row r="290" spans="3:3" s="14" customFormat="1" x14ac:dyDescent="0.2">
      <c r="C290" s="130"/>
    </row>
    <row r="291" spans="3:3" s="14" customFormat="1" x14ac:dyDescent="0.2">
      <c r="C291" s="130"/>
    </row>
    <row r="292" spans="3:3" s="14" customFormat="1" x14ac:dyDescent="0.2">
      <c r="C292" s="130"/>
    </row>
    <row r="293" spans="3:3" s="14" customFormat="1" x14ac:dyDescent="0.2">
      <c r="C293" s="130"/>
    </row>
    <row r="294" spans="3:3" s="14" customFormat="1" x14ac:dyDescent="0.2">
      <c r="C294" s="130"/>
    </row>
    <row r="295" spans="3:3" s="14" customFormat="1" x14ac:dyDescent="0.2">
      <c r="C295" s="130"/>
    </row>
    <row r="296" spans="3:3" s="14" customFormat="1" x14ac:dyDescent="0.2">
      <c r="C296" s="130"/>
    </row>
    <row r="297" spans="3:3" s="14" customFormat="1" x14ac:dyDescent="0.2">
      <c r="C297" s="130"/>
    </row>
    <row r="298" spans="3:3" s="14" customFormat="1" x14ac:dyDescent="0.2">
      <c r="C298" s="130"/>
    </row>
    <row r="299" spans="3:3" s="14" customFormat="1" x14ac:dyDescent="0.2">
      <c r="C299" s="130"/>
    </row>
    <row r="300" spans="3:3" s="14" customFormat="1" x14ac:dyDescent="0.2">
      <c r="C300" s="130"/>
    </row>
    <row r="301" spans="3:3" s="14" customFormat="1" x14ac:dyDescent="0.2">
      <c r="C301" s="130"/>
    </row>
    <row r="302" spans="3:3" s="14" customFormat="1" x14ac:dyDescent="0.2">
      <c r="C302" s="130"/>
    </row>
    <row r="303" spans="3:3" s="14" customFormat="1" x14ac:dyDescent="0.2">
      <c r="C303" s="130"/>
    </row>
    <row r="304" spans="3:3" s="14" customFormat="1" x14ac:dyDescent="0.2">
      <c r="C304" s="130"/>
    </row>
    <row r="305" spans="3:3" s="14" customFormat="1" x14ac:dyDescent="0.2">
      <c r="C305" s="130"/>
    </row>
    <row r="306" spans="3:3" s="14" customFormat="1" x14ac:dyDescent="0.2">
      <c r="C306" s="130"/>
    </row>
    <row r="307" spans="3:3" s="14" customFormat="1" x14ac:dyDescent="0.2">
      <c r="C307" s="130"/>
    </row>
    <row r="308" spans="3:3" s="14" customFormat="1" x14ac:dyDescent="0.2">
      <c r="C308" s="130"/>
    </row>
    <row r="309" spans="3:3" s="14" customFormat="1" x14ac:dyDescent="0.2">
      <c r="C309" s="130"/>
    </row>
    <row r="310" spans="3:3" s="14" customFormat="1" x14ac:dyDescent="0.2">
      <c r="C310" s="130"/>
    </row>
    <row r="311" spans="3:3" s="14" customFormat="1" x14ac:dyDescent="0.2">
      <c r="C311" s="130"/>
    </row>
    <row r="312" spans="3:3" s="14" customFormat="1" x14ac:dyDescent="0.2">
      <c r="C312" s="130"/>
    </row>
    <row r="313" spans="3:3" s="14" customFormat="1" x14ac:dyDescent="0.2">
      <c r="C313" s="130"/>
    </row>
    <row r="314" spans="3:3" s="14" customFormat="1" x14ac:dyDescent="0.2">
      <c r="C314" s="130"/>
    </row>
    <row r="315" spans="3:3" s="14" customFormat="1" x14ac:dyDescent="0.2">
      <c r="C315" s="130"/>
    </row>
    <row r="316" spans="3:3" s="14" customFormat="1" x14ac:dyDescent="0.2">
      <c r="C316" s="130"/>
    </row>
    <row r="317" spans="3:3" s="14" customFormat="1" x14ac:dyDescent="0.2">
      <c r="C317" s="130"/>
    </row>
    <row r="318" spans="3:3" s="14" customFormat="1" x14ac:dyDescent="0.2">
      <c r="C318" s="130"/>
    </row>
    <row r="319" spans="3:3" s="14" customFormat="1" x14ac:dyDescent="0.2">
      <c r="C319" s="130"/>
    </row>
    <row r="320" spans="3:3" s="14" customFormat="1" x14ac:dyDescent="0.2">
      <c r="C320" s="130"/>
    </row>
    <row r="321" spans="3:3" s="14" customFormat="1" x14ac:dyDescent="0.2">
      <c r="C321" s="130"/>
    </row>
    <row r="322" spans="3:3" s="14" customFormat="1" x14ac:dyDescent="0.2">
      <c r="C322" s="130"/>
    </row>
    <row r="323" spans="3:3" s="14" customFormat="1" x14ac:dyDescent="0.2">
      <c r="C323" s="130"/>
    </row>
    <row r="324" spans="3:3" s="14" customFormat="1" x14ac:dyDescent="0.2">
      <c r="C324" s="130"/>
    </row>
    <row r="325" spans="3:3" s="14" customFormat="1" x14ac:dyDescent="0.2">
      <c r="C325" s="130"/>
    </row>
    <row r="326" spans="3:3" s="14" customFormat="1" x14ac:dyDescent="0.2">
      <c r="C326" s="130"/>
    </row>
    <row r="327" spans="3:3" s="14" customFormat="1" x14ac:dyDescent="0.2">
      <c r="C327" s="130"/>
    </row>
    <row r="328" spans="3:3" s="14" customFormat="1" x14ac:dyDescent="0.2">
      <c r="C328" s="130"/>
    </row>
    <row r="329" spans="3:3" s="14" customFormat="1" x14ac:dyDescent="0.2">
      <c r="C329" s="130"/>
    </row>
    <row r="330" spans="3:3" s="14" customFormat="1" x14ac:dyDescent="0.2">
      <c r="C330" s="130"/>
    </row>
    <row r="331" spans="3:3" s="14" customFormat="1" x14ac:dyDescent="0.2">
      <c r="C331" s="130"/>
    </row>
    <row r="332" spans="3:3" s="14" customFormat="1" x14ac:dyDescent="0.2">
      <c r="C332" s="130"/>
    </row>
    <row r="333" spans="3:3" s="14" customFormat="1" x14ac:dyDescent="0.2">
      <c r="C333" s="130"/>
    </row>
    <row r="334" spans="3:3" s="14" customFormat="1" x14ac:dyDescent="0.2">
      <c r="C334" s="130"/>
    </row>
    <row r="335" spans="3:3" s="14" customFormat="1" x14ac:dyDescent="0.2">
      <c r="C335" s="130"/>
    </row>
    <row r="336" spans="3:3" s="14" customFormat="1" x14ac:dyDescent="0.2">
      <c r="C336" s="130"/>
    </row>
    <row r="337" spans="3:3" s="14" customFormat="1" x14ac:dyDescent="0.2">
      <c r="C337" s="130"/>
    </row>
    <row r="338" spans="3:3" s="14" customFormat="1" x14ac:dyDescent="0.2">
      <c r="C338" s="130"/>
    </row>
    <row r="339" spans="3:3" s="14" customFormat="1" x14ac:dyDescent="0.2">
      <c r="C339" s="130"/>
    </row>
    <row r="340" spans="3:3" s="14" customFormat="1" x14ac:dyDescent="0.2">
      <c r="C340" s="130"/>
    </row>
    <row r="341" spans="3:3" s="14" customFormat="1" x14ac:dyDescent="0.2">
      <c r="C341" s="130"/>
    </row>
    <row r="342" spans="3:3" s="14" customFormat="1" x14ac:dyDescent="0.2">
      <c r="C342" s="130"/>
    </row>
    <row r="343" spans="3:3" s="14" customFormat="1" x14ac:dyDescent="0.2">
      <c r="C343" s="130"/>
    </row>
    <row r="344" spans="3:3" s="14" customFormat="1" x14ac:dyDescent="0.2">
      <c r="C344" s="130"/>
    </row>
    <row r="345" spans="3:3" s="14" customFormat="1" x14ac:dyDescent="0.2">
      <c r="C345" s="130"/>
    </row>
    <row r="346" spans="3:3" s="14" customFormat="1" x14ac:dyDescent="0.2">
      <c r="C346" s="130"/>
    </row>
    <row r="347" spans="3:3" s="14" customFormat="1" x14ac:dyDescent="0.2">
      <c r="C347" s="130"/>
    </row>
    <row r="348" spans="3:3" s="14" customFormat="1" x14ac:dyDescent="0.2">
      <c r="C348" s="130"/>
    </row>
    <row r="349" spans="3:3" s="14" customFormat="1" x14ac:dyDescent="0.2">
      <c r="C349" s="130"/>
    </row>
    <row r="350" spans="3:3" s="14" customFormat="1" x14ac:dyDescent="0.2">
      <c r="C350" s="130"/>
    </row>
    <row r="351" spans="3:3" s="14" customFormat="1" x14ac:dyDescent="0.2">
      <c r="C351" s="130"/>
    </row>
    <row r="352" spans="3:3" s="14" customFormat="1" x14ac:dyDescent="0.2">
      <c r="C352" s="130"/>
    </row>
    <row r="353" spans="3:3" s="14" customFormat="1" x14ac:dyDescent="0.2">
      <c r="C353" s="130"/>
    </row>
    <row r="354" spans="3:3" s="14" customFormat="1" x14ac:dyDescent="0.2">
      <c r="C354" s="130"/>
    </row>
    <row r="355" spans="3:3" s="14" customFormat="1" x14ac:dyDescent="0.2">
      <c r="C355" s="130"/>
    </row>
    <row r="356" spans="3:3" s="14" customFormat="1" x14ac:dyDescent="0.2">
      <c r="C356" s="130"/>
    </row>
    <row r="357" spans="3:3" s="14" customFormat="1" x14ac:dyDescent="0.2">
      <c r="C357" s="130"/>
    </row>
    <row r="358" spans="3:3" s="14" customFormat="1" x14ac:dyDescent="0.2">
      <c r="C358" s="130"/>
    </row>
    <row r="359" spans="3:3" s="14" customFormat="1" x14ac:dyDescent="0.2">
      <c r="C359" s="130"/>
    </row>
    <row r="360" spans="3:3" s="14" customFormat="1" x14ac:dyDescent="0.2">
      <c r="C360" s="130"/>
    </row>
    <row r="361" spans="3:3" s="14" customFormat="1" x14ac:dyDescent="0.2">
      <c r="C361" s="130"/>
    </row>
    <row r="362" spans="3:3" s="14" customFormat="1" x14ac:dyDescent="0.2">
      <c r="C362" s="130"/>
    </row>
    <row r="363" spans="3:3" s="14" customFormat="1" x14ac:dyDescent="0.2">
      <c r="C363" s="130"/>
    </row>
    <row r="364" spans="3:3" s="14" customFormat="1" x14ac:dyDescent="0.2">
      <c r="C364" s="130"/>
    </row>
    <row r="365" spans="3:3" s="14" customFormat="1" x14ac:dyDescent="0.2">
      <c r="C365" s="130"/>
    </row>
    <row r="366" spans="3:3" s="14" customFormat="1" x14ac:dyDescent="0.2">
      <c r="C366" s="130"/>
    </row>
    <row r="367" spans="3:3" s="14" customFormat="1" x14ac:dyDescent="0.2">
      <c r="C367" s="130"/>
    </row>
    <row r="368" spans="3:3" s="14" customFormat="1" x14ac:dyDescent="0.2">
      <c r="C368" s="130"/>
    </row>
    <row r="369" spans="3:3" s="14" customFormat="1" x14ac:dyDescent="0.2">
      <c r="C369" s="130"/>
    </row>
    <row r="370" spans="3:3" s="14" customFormat="1" x14ac:dyDescent="0.2">
      <c r="C370" s="130"/>
    </row>
    <row r="371" spans="3:3" s="14" customFormat="1" x14ac:dyDescent="0.2">
      <c r="C371" s="130"/>
    </row>
    <row r="372" spans="3:3" s="14" customFormat="1" x14ac:dyDescent="0.2">
      <c r="C372" s="130"/>
    </row>
    <row r="373" spans="3:3" s="14" customFormat="1" x14ac:dyDescent="0.2">
      <c r="C373" s="130"/>
    </row>
    <row r="374" spans="3:3" s="14" customFormat="1" x14ac:dyDescent="0.2">
      <c r="C374" s="130"/>
    </row>
    <row r="375" spans="3:3" s="14" customFormat="1" x14ac:dyDescent="0.2">
      <c r="C375" s="130"/>
    </row>
    <row r="376" spans="3:3" s="14" customFormat="1" x14ac:dyDescent="0.2">
      <c r="C376" s="130"/>
    </row>
    <row r="377" spans="3:3" s="14" customFormat="1" x14ac:dyDescent="0.2">
      <c r="C377" s="130"/>
    </row>
    <row r="378" spans="3:3" s="14" customFormat="1" x14ac:dyDescent="0.2">
      <c r="C378" s="130"/>
    </row>
    <row r="379" spans="3:3" s="14" customFormat="1" x14ac:dyDescent="0.2">
      <c r="C379" s="130"/>
    </row>
    <row r="380" spans="3:3" s="14" customFormat="1" x14ac:dyDescent="0.2">
      <c r="C380" s="130"/>
    </row>
    <row r="381" spans="3:3" s="14" customFormat="1" x14ac:dyDescent="0.2">
      <c r="C381" s="130"/>
    </row>
    <row r="382" spans="3:3" s="14" customFormat="1" x14ac:dyDescent="0.2">
      <c r="C382" s="130"/>
    </row>
    <row r="383" spans="3:3" s="14" customFormat="1" x14ac:dyDescent="0.2">
      <c r="C383" s="130"/>
    </row>
    <row r="384" spans="3:3" s="14" customFormat="1" x14ac:dyDescent="0.2">
      <c r="C384" s="130"/>
    </row>
    <row r="385" spans="3:3" s="14" customFormat="1" x14ac:dyDescent="0.2">
      <c r="C385" s="130"/>
    </row>
    <row r="386" spans="3:3" s="14" customFormat="1" x14ac:dyDescent="0.2">
      <c r="C386" s="130"/>
    </row>
    <row r="387" spans="3:3" s="14" customFormat="1" x14ac:dyDescent="0.2">
      <c r="C387" s="130"/>
    </row>
    <row r="388" spans="3:3" s="14" customFormat="1" x14ac:dyDescent="0.2">
      <c r="C388" s="130"/>
    </row>
    <row r="389" spans="3:3" s="14" customFormat="1" x14ac:dyDescent="0.2">
      <c r="C389" s="130"/>
    </row>
    <row r="390" spans="3:3" s="14" customFormat="1" x14ac:dyDescent="0.2">
      <c r="C390" s="130"/>
    </row>
    <row r="391" spans="3:3" s="14" customFormat="1" x14ac:dyDescent="0.2">
      <c r="C391" s="130"/>
    </row>
    <row r="392" spans="3:3" s="14" customFormat="1" x14ac:dyDescent="0.2">
      <c r="C392" s="130"/>
    </row>
    <row r="393" spans="3:3" s="14" customFormat="1" x14ac:dyDescent="0.2">
      <c r="C393" s="130"/>
    </row>
    <row r="394" spans="3:3" s="14" customFormat="1" x14ac:dyDescent="0.2">
      <c r="C394" s="130"/>
    </row>
    <row r="395" spans="3:3" s="14" customFormat="1" x14ac:dyDescent="0.2">
      <c r="C395" s="130"/>
    </row>
    <row r="396" spans="3:3" s="14" customFormat="1" x14ac:dyDescent="0.2">
      <c r="C396" s="130"/>
    </row>
    <row r="397" spans="3:3" s="14" customFormat="1" x14ac:dyDescent="0.2">
      <c r="C397" s="130"/>
    </row>
    <row r="398" spans="3:3" s="14" customFormat="1" x14ac:dyDescent="0.2">
      <c r="C398" s="130"/>
    </row>
    <row r="399" spans="3:3" s="14" customFormat="1" x14ac:dyDescent="0.2">
      <c r="C399" s="130"/>
    </row>
    <row r="400" spans="3:3" s="14" customFormat="1" x14ac:dyDescent="0.2">
      <c r="C400" s="130"/>
    </row>
    <row r="401" spans="3:3" s="14" customFormat="1" x14ac:dyDescent="0.2">
      <c r="C401" s="130"/>
    </row>
    <row r="402" spans="3:3" s="14" customFormat="1" x14ac:dyDescent="0.2">
      <c r="C402" s="130"/>
    </row>
    <row r="403" spans="3:3" s="14" customFormat="1" x14ac:dyDescent="0.2">
      <c r="C403" s="130"/>
    </row>
    <row r="404" spans="3:3" s="14" customFormat="1" x14ac:dyDescent="0.2">
      <c r="C404" s="130"/>
    </row>
    <row r="405" spans="3:3" s="14" customFormat="1" x14ac:dyDescent="0.2">
      <c r="C405" s="130"/>
    </row>
    <row r="406" spans="3:3" s="14" customFormat="1" x14ac:dyDescent="0.2">
      <c r="C406" s="130"/>
    </row>
    <row r="407" spans="3:3" s="14" customFormat="1" x14ac:dyDescent="0.2">
      <c r="C407" s="130"/>
    </row>
    <row r="408" spans="3:3" s="14" customFormat="1" x14ac:dyDescent="0.2">
      <c r="C408" s="130"/>
    </row>
    <row r="409" spans="3:3" s="14" customFormat="1" x14ac:dyDescent="0.2">
      <c r="C409" s="130"/>
    </row>
    <row r="410" spans="3:3" s="14" customFormat="1" x14ac:dyDescent="0.2">
      <c r="C410" s="130"/>
    </row>
    <row r="411" spans="3:3" s="14" customFormat="1" x14ac:dyDescent="0.2">
      <c r="C411" s="130"/>
    </row>
    <row r="412" spans="3:3" s="14" customFormat="1" x14ac:dyDescent="0.2">
      <c r="C412" s="130"/>
    </row>
    <row r="413" spans="3:3" s="14" customFormat="1" x14ac:dyDescent="0.2">
      <c r="C413" s="130"/>
    </row>
    <row r="414" spans="3:3" s="14" customFormat="1" x14ac:dyDescent="0.2">
      <c r="C414" s="130"/>
    </row>
    <row r="415" spans="3:3" s="14" customFormat="1" x14ac:dyDescent="0.2">
      <c r="C415" s="130"/>
    </row>
    <row r="416" spans="3:3" s="14" customFormat="1" x14ac:dyDescent="0.2">
      <c r="C416" s="130"/>
    </row>
    <row r="417" spans="3:3" s="14" customFormat="1" x14ac:dyDescent="0.2">
      <c r="C417" s="130"/>
    </row>
    <row r="418" spans="3:3" s="14" customFormat="1" x14ac:dyDescent="0.2">
      <c r="C418" s="130"/>
    </row>
    <row r="419" spans="3:3" s="14" customFormat="1" x14ac:dyDescent="0.2">
      <c r="C419" s="130"/>
    </row>
    <row r="420" spans="3:3" s="14" customFormat="1" x14ac:dyDescent="0.2">
      <c r="C420" s="130"/>
    </row>
    <row r="421" spans="3:3" s="14" customFormat="1" x14ac:dyDescent="0.2">
      <c r="C421" s="130"/>
    </row>
    <row r="422" spans="3:3" s="14" customFormat="1" x14ac:dyDescent="0.2">
      <c r="C422" s="130"/>
    </row>
    <row r="423" spans="3:3" s="14" customFormat="1" x14ac:dyDescent="0.2">
      <c r="C423" s="130"/>
    </row>
    <row r="424" spans="3:3" s="14" customFormat="1" x14ac:dyDescent="0.2">
      <c r="C424" s="130"/>
    </row>
    <row r="425" spans="3:3" s="14" customFormat="1" x14ac:dyDescent="0.2">
      <c r="C425" s="130"/>
    </row>
    <row r="426" spans="3:3" s="14" customFormat="1" x14ac:dyDescent="0.2">
      <c r="C426" s="130"/>
    </row>
    <row r="427" spans="3:3" s="14" customFormat="1" x14ac:dyDescent="0.2">
      <c r="C427" s="130"/>
    </row>
    <row r="428" spans="3:3" s="14" customFormat="1" x14ac:dyDescent="0.2">
      <c r="C428" s="130"/>
    </row>
    <row r="429" spans="3:3" s="14" customFormat="1" x14ac:dyDescent="0.2">
      <c r="C429" s="130"/>
    </row>
    <row r="430" spans="3:3" s="14" customFormat="1" x14ac:dyDescent="0.2">
      <c r="C430" s="130"/>
    </row>
    <row r="431" spans="3:3" s="14" customFormat="1" x14ac:dyDescent="0.2">
      <c r="C431" s="130"/>
    </row>
    <row r="432" spans="3:3" s="14" customFormat="1" x14ac:dyDescent="0.2">
      <c r="C432" s="130"/>
    </row>
    <row r="433" spans="3:3" s="14" customFormat="1" x14ac:dyDescent="0.2">
      <c r="C433" s="130"/>
    </row>
    <row r="434" spans="3:3" s="14" customFormat="1" x14ac:dyDescent="0.2">
      <c r="C434" s="130"/>
    </row>
    <row r="435" spans="3:3" s="14" customFormat="1" x14ac:dyDescent="0.2">
      <c r="C435" s="130"/>
    </row>
    <row r="436" spans="3:3" s="14" customFormat="1" x14ac:dyDescent="0.2">
      <c r="C436" s="130"/>
    </row>
    <row r="437" spans="3:3" s="14" customFormat="1" x14ac:dyDescent="0.2">
      <c r="C437" s="130"/>
    </row>
    <row r="438" spans="3:3" s="14" customFormat="1" x14ac:dyDescent="0.2">
      <c r="C438" s="130"/>
    </row>
    <row r="439" spans="3:3" s="14" customFormat="1" x14ac:dyDescent="0.2">
      <c r="C439" s="130"/>
    </row>
    <row r="440" spans="3:3" s="14" customFormat="1" x14ac:dyDescent="0.2">
      <c r="C440" s="130"/>
    </row>
    <row r="441" spans="3:3" s="14" customFormat="1" x14ac:dyDescent="0.2">
      <c r="C441" s="130"/>
    </row>
    <row r="442" spans="3:3" s="14" customFormat="1" x14ac:dyDescent="0.2">
      <c r="C442" s="130"/>
    </row>
    <row r="443" spans="3:3" s="14" customFormat="1" x14ac:dyDescent="0.2">
      <c r="C443" s="130"/>
    </row>
    <row r="444" spans="3:3" s="14" customFormat="1" x14ac:dyDescent="0.2">
      <c r="C444" s="130"/>
    </row>
    <row r="445" spans="3:3" s="14" customFormat="1" x14ac:dyDescent="0.2">
      <c r="C445" s="130"/>
    </row>
    <row r="446" spans="3:3" s="14" customFormat="1" x14ac:dyDescent="0.2">
      <c r="C446" s="130"/>
    </row>
    <row r="447" spans="3:3" s="14" customFormat="1" x14ac:dyDescent="0.2">
      <c r="C447" s="130"/>
    </row>
    <row r="448" spans="3:3" s="14" customFormat="1" x14ac:dyDescent="0.2">
      <c r="C448" s="130"/>
    </row>
    <row r="449" spans="3:3" s="14" customFormat="1" x14ac:dyDescent="0.2">
      <c r="C449" s="130"/>
    </row>
    <row r="450" spans="3:3" s="14" customFormat="1" x14ac:dyDescent="0.2">
      <c r="C450" s="130"/>
    </row>
    <row r="451" spans="3:3" s="14" customFormat="1" x14ac:dyDescent="0.2">
      <c r="C451" s="130"/>
    </row>
    <row r="452" spans="3:3" s="14" customFormat="1" x14ac:dyDescent="0.2">
      <c r="C452" s="130"/>
    </row>
    <row r="453" spans="3:3" s="14" customFormat="1" x14ac:dyDescent="0.2">
      <c r="C453" s="130"/>
    </row>
    <row r="454" spans="3:3" s="14" customFormat="1" x14ac:dyDescent="0.2">
      <c r="C454" s="130"/>
    </row>
    <row r="455" spans="3:3" s="14" customFormat="1" x14ac:dyDescent="0.2">
      <c r="C455" s="130"/>
    </row>
    <row r="456" spans="3:3" s="14" customFormat="1" x14ac:dyDescent="0.2">
      <c r="C456" s="130"/>
    </row>
    <row r="457" spans="3:3" s="14" customFormat="1" x14ac:dyDescent="0.2">
      <c r="C457" s="130"/>
    </row>
    <row r="458" spans="3:3" s="14" customFormat="1" x14ac:dyDescent="0.2">
      <c r="C458" s="130"/>
    </row>
    <row r="459" spans="3:3" s="14" customFormat="1" x14ac:dyDescent="0.2">
      <c r="C459" s="130"/>
    </row>
    <row r="460" spans="3:3" s="14" customFormat="1" x14ac:dyDescent="0.2">
      <c r="C460" s="130"/>
    </row>
    <row r="461" spans="3:3" s="14" customFormat="1" x14ac:dyDescent="0.2">
      <c r="C461" s="130"/>
    </row>
    <row r="462" spans="3:3" s="14" customFormat="1" x14ac:dyDescent="0.2">
      <c r="C462" s="130"/>
    </row>
    <row r="463" spans="3:3" s="14" customFormat="1" x14ac:dyDescent="0.2">
      <c r="C463" s="130"/>
    </row>
    <row r="464" spans="3:3" s="14" customFormat="1" x14ac:dyDescent="0.2">
      <c r="C464" s="130"/>
    </row>
    <row r="465" spans="3:3" s="14" customFormat="1" x14ac:dyDescent="0.2">
      <c r="C465" s="130"/>
    </row>
    <row r="466" spans="3:3" s="14" customFormat="1" x14ac:dyDescent="0.2">
      <c r="C466" s="130"/>
    </row>
    <row r="467" spans="3:3" s="14" customFormat="1" x14ac:dyDescent="0.2">
      <c r="C467" s="130"/>
    </row>
  </sheetData>
  <sortState ref="A5:AD38">
    <sortCondition descending="1" ref="AD5:AD38"/>
  </sortState>
  <mergeCells count="2">
    <mergeCell ref="B1:AA1"/>
    <mergeCell ref="B41:AB41"/>
  </mergeCells>
  <printOptions gridLines="1"/>
  <pageMargins left="0.196850393700787" right="0.196850393700787" top="0.23622047244094499" bottom="0.23622047244094499" header="0.31496062992126" footer="0.31496062992126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Steer Wrestling</vt:lpstr>
      <vt:lpstr>Tie Down Roping</vt:lpstr>
      <vt:lpstr>BB</vt:lpstr>
      <vt:lpstr>Bulls</vt:lpstr>
      <vt:lpstr>SB</vt:lpstr>
      <vt:lpstr>AA with bonus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denis</cp:lastModifiedBy>
  <cp:lastPrinted>2018-06-04T01:59:05Z</cp:lastPrinted>
  <dcterms:created xsi:type="dcterms:W3CDTF">2003-06-05T03:59:24Z</dcterms:created>
  <dcterms:modified xsi:type="dcterms:W3CDTF">2018-06-14T13:34:41Z</dcterms:modified>
</cp:coreProperties>
</file>