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nis\Documents\BCHSRA2017-18\Finals\"/>
    </mc:Choice>
  </mc:AlternateContent>
  <xr:revisionPtr revIDLastSave="0" documentId="8_{51364368-D5CB-480E-9D35-EA2CC8C4E51F}" xr6:coauthVersionLast="33" xr6:coauthVersionMax="33" xr10:uidLastSave="{00000000-0000-0000-0000-000000000000}"/>
  <bookViews>
    <workbookView xWindow="0" yWindow="0" windowWidth="20490" windowHeight="7545" tabRatio="605" xr2:uid="{00000000-000D-0000-FFFF-FFFF00000000}"/>
  </bookViews>
  <sheets>
    <sheet name="AA Around with Average" sheetId="7" r:id="rId1"/>
    <sheet name="Barrels" sheetId="8" r:id="rId2"/>
    <sheet name="Poles" sheetId="1" r:id="rId3"/>
    <sheet name="Breakaway" sheetId="11" r:id="rId4"/>
    <sheet name="Goats" sheetId="12" r:id="rId5"/>
  </sheets>
  <calcPr calcId="162913"/>
</workbook>
</file>

<file path=xl/calcChain.xml><?xml version="1.0" encoding="utf-8"?>
<calcChain xmlns="http://schemas.openxmlformats.org/spreadsheetml/2006/main">
  <c r="K68" i="7" l="1"/>
  <c r="S68" i="7"/>
  <c r="P6" i="12"/>
  <c r="P9" i="8"/>
  <c r="P10" i="8"/>
  <c r="P27" i="8"/>
  <c r="P22" i="8"/>
  <c r="P12" i="8"/>
  <c r="P17" i="8"/>
  <c r="P21" i="8"/>
  <c r="P19" i="8"/>
  <c r="P6" i="8"/>
  <c r="P15" i="8"/>
  <c r="P28" i="8"/>
  <c r="P18" i="8"/>
  <c r="P20" i="8"/>
  <c r="P23" i="8"/>
  <c r="P26" i="8"/>
  <c r="P24" i="8"/>
  <c r="P11" i="8"/>
  <c r="P25" i="8"/>
  <c r="P16" i="8"/>
  <c r="P13" i="8"/>
  <c r="P8" i="8"/>
  <c r="P7" i="8"/>
  <c r="P14" i="8"/>
  <c r="X10" i="8"/>
  <c r="X21" i="8"/>
  <c r="X25" i="8"/>
  <c r="X12" i="8"/>
  <c r="X15" i="8"/>
  <c r="X17" i="8"/>
  <c r="X6" i="8"/>
  <c r="X7" i="8"/>
  <c r="X28" i="8"/>
  <c r="X23" i="8"/>
  <c r="X18" i="8"/>
  <c r="X16" i="8"/>
  <c r="X20" i="8"/>
  <c r="X24" i="8"/>
  <c r="X26" i="8"/>
  <c r="X13" i="8"/>
  <c r="X19" i="8"/>
  <c r="X14" i="8"/>
  <c r="X9" i="8"/>
  <c r="X8" i="8"/>
  <c r="X11" i="8"/>
  <c r="X22" i="8"/>
  <c r="X27" i="8"/>
  <c r="P6" i="11"/>
  <c r="P8" i="1"/>
  <c r="H18" i="1" l="1"/>
  <c r="H20" i="1" l="1"/>
  <c r="P28" i="11" l="1"/>
  <c r="P27" i="11"/>
  <c r="S62" i="7" l="1"/>
  <c r="S71" i="7"/>
  <c r="S80" i="7"/>
  <c r="K62" i="7"/>
  <c r="K71" i="7"/>
  <c r="K80" i="7"/>
  <c r="S98" i="7"/>
  <c r="K98" i="7"/>
  <c r="G28" i="11"/>
  <c r="K28" i="11" s="1"/>
  <c r="O28" i="11" s="1"/>
  <c r="T28" i="11" s="1"/>
  <c r="S81" i="7"/>
  <c r="S97" i="7"/>
  <c r="S70" i="7"/>
  <c r="S78" i="7"/>
  <c r="S88" i="7"/>
  <c r="S91" i="7"/>
  <c r="S86" i="7"/>
  <c r="S84" i="7"/>
  <c r="S75" i="7"/>
  <c r="S77" i="7"/>
  <c r="S94" i="7"/>
  <c r="S65" i="7"/>
  <c r="S85" i="7"/>
  <c r="S100" i="7"/>
  <c r="S64" i="7"/>
  <c r="S73" i="7"/>
  <c r="S82" i="7"/>
  <c r="S69" i="7"/>
  <c r="S103" i="7"/>
  <c r="S101" i="7"/>
  <c r="S67" i="7"/>
  <c r="S96" i="7"/>
  <c r="S87" i="7"/>
  <c r="S72" i="7"/>
  <c r="S89" i="7"/>
  <c r="S79" i="7"/>
  <c r="S83" i="7"/>
  <c r="S95" i="7"/>
  <c r="S93" i="7"/>
  <c r="S63" i="7"/>
  <c r="S102" i="7"/>
  <c r="S99" i="7"/>
  <c r="S66" i="7"/>
  <c r="S90" i="7"/>
  <c r="S76" i="7"/>
  <c r="S104" i="7"/>
  <c r="S74" i="7"/>
  <c r="S92" i="7"/>
  <c r="K81" i="7"/>
  <c r="K97" i="7"/>
  <c r="K70" i="7"/>
  <c r="K78" i="7"/>
  <c r="K88" i="7"/>
  <c r="K91" i="7"/>
  <c r="K86" i="7"/>
  <c r="K84" i="7"/>
  <c r="K75" i="7"/>
  <c r="K77" i="7"/>
  <c r="K94" i="7"/>
  <c r="K65" i="7"/>
  <c r="P29" i="1"/>
  <c r="P25" i="1"/>
  <c r="P20" i="1"/>
  <c r="P28" i="1"/>
  <c r="P27" i="1"/>
  <c r="P18" i="1"/>
  <c r="P21" i="1"/>
  <c r="AA36" i="7" l="1"/>
  <c r="AA40" i="7"/>
  <c r="G29" i="1"/>
  <c r="K29" i="1" s="1"/>
  <c r="O29" i="1" s="1"/>
  <c r="T29" i="1" s="1"/>
  <c r="G25" i="1"/>
  <c r="K25" i="1" s="1"/>
  <c r="O25" i="1" s="1"/>
  <c r="T25" i="1" s="1"/>
  <c r="G20" i="1"/>
  <c r="K20" i="1" s="1"/>
  <c r="O20" i="1" s="1"/>
  <c r="T20" i="1" s="1"/>
  <c r="G28" i="1"/>
  <c r="K28" i="1" s="1"/>
  <c r="O28" i="1" s="1"/>
  <c r="T28" i="1" s="1"/>
  <c r="G27" i="1"/>
  <c r="K27" i="1" s="1"/>
  <c r="O27" i="1" s="1"/>
  <c r="T27" i="1" s="1"/>
  <c r="G18" i="1"/>
  <c r="K18" i="1" s="1"/>
  <c r="O18" i="1" s="1"/>
  <c r="T18" i="1" s="1"/>
  <c r="G21" i="1"/>
  <c r="K21" i="1" s="1"/>
  <c r="O21" i="1" s="1"/>
  <c r="T21" i="1" s="1"/>
  <c r="G20" i="8"/>
  <c r="K20" i="8" s="1"/>
  <c r="O20" i="8" s="1"/>
  <c r="T20" i="8" s="1"/>
  <c r="G10" i="8"/>
  <c r="K10" i="8" s="1"/>
  <c r="O10" i="8" s="1"/>
  <c r="T10" i="8" s="1"/>
  <c r="G11" i="8"/>
  <c r="K11" i="8" s="1"/>
  <c r="O11" i="8" s="1"/>
  <c r="T11" i="8" s="1"/>
  <c r="G28" i="8"/>
  <c r="K28" i="8" s="1"/>
  <c r="O28" i="8" s="1"/>
  <c r="T28" i="8" s="1"/>
  <c r="G6" i="8"/>
  <c r="K6" i="8" s="1"/>
  <c r="O6" i="8" s="1"/>
  <c r="T6" i="8" s="1"/>
  <c r="P27" i="12"/>
  <c r="P28" i="12"/>
  <c r="P25" i="12"/>
  <c r="P23" i="12"/>
  <c r="P10" i="12"/>
  <c r="P26" i="12"/>
  <c r="P12" i="12"/>
  <c r="P20" i="12"/>
  <c r="P24" i="12"/>
  <c r="P22" i="12"/>
  <c r="P21" i="12"/>
  <c r="P19" i="12"/>
  <c r="P11" i="12"/>
  <c r="P16" i="12"/>
  <c r="G27" i="12"/>
  <c r="K27" i="12" s="1"/>
  <c r="O27" i="12" s="1"/>
  <c r="T27" i="12" s="1"/>
  <c r="G28" i="12"/>
  <c r="K28" i="12" s="1"/>
  <c r="O28" i="12" s="1"/>
  <c r="T28" i="12" s="1"/>
  <c r="G25" i="12"/>
  <c r="K25" i="12" s="1"/>
  <c r="O25" i="12" s="1"/>
  <c r="T25" i="12" s="1"/>
  <c r="G23" i="12"/>
  <c r="K23" i="12" s="1"/>
  <c r="O23" i="12" s="1"/>
  <c r="T23" i="12" s="1"/>
  <c r="G10" i="12"/>
  <c r="K10" i="12" s="1"/>
  <c r="O10" i="12" s="1"/>
  <c r="T10" i="12" s="1"/>
  <c r="G26" i="12"/>
  <c r="K26" i="12" s="1"/>
  <c r="O26" i="12" s="1"/>
  <c r="T26" i="12" s="1"/>
  <c r="G12" i="12"/>
  <c r="K12" i="12" s="1"/>
  <c r="O12" i="12" s="1"/>
  <c r="T12" i="12" s="1"/>
  <c r="G20" i="12"/>
  <c r="K20" i="12" s="1"/>
  <c r="O20" i="12" s="1"/>
  <c r="T20" i="12" s="1"/>
  <c r="G24" i="12"/>
  <c r="K24" i="12" s="1"/>
  <c r="O24" i="12" s="1"/>
  <c r="T24" i="12" s="1"/>
  <c r="G22" i="12"/>
  <c r="K22" i="12" s="1"/>
  <c r="O22" i="12" s="1"/>
  <c r="T22" i="12" s="1"/>
  <c r="G21" i="12"/>
  <c r="K21" i="12" s="1"/>
  <c r="O21" i="12" s="1"/>
  <c r="T21" i="12" s="1"/>
  <c r="G19" i="12"/>
  <c r="K19" i="12" s="1"/>
  <c r="O19" i="12" s="1"/>
  <c r="T19" i="12" s="1"/>
  <c r="G11" i="12"/>
  <c r="K11" i="12" s="1"/>
  <c r="O11" i="12" s="1"/>
  <c r="T11" i="12" s="1"/>
  <c r="G16" i="12"/>
  <c r="K16" i="12" s="1"/>
  <c r="O16" i="12" s="1"/>
  <c r="T16" i="12" s="1"/>
  <c r="K83" i="7"/>
  <c r="K93" i="7"/>
  <c r="K102" i="7"/>
  <c r="K66" i="7"/>
  <c r="K76" i="7"/>
  <c r="K74" i="7"/>
  <c r="K85" i="7"/>
  <c r="AA38" i="7" s="1"/>
  <c r="K100" i="7"/>
  <c r="K64" i="7"/>
  <c r="K73" i="7"/>
  <c r="K82" i="7"/>
  <c r="K69" i="7"/>
  <c r="AA25" i="7" s="1"/>
  <c r="K103" i="7"/>
  <c r="AA23" i="7" s="1"/>
  <c r="K101" i="7"/>
  <c r="AA30" i="7" s="1"/>
  <c r="K67" i="7"/>
  <c r="AA22" i="7" s="1"/>
  <c r="K96" i="7"/>
  <c r="AA32" i="7" s="1"/>
  <c r="K87" i="7"/>
  <c r="K72" i="7"/>
  <c r="AA28" i="7" s="1"/>
  <c r="K89" i="7"/>
  <c r="K79" i="7"/>
  <c r="AA20" i="7" s="1"/>
  <c r="K95" i="7"/>
  <c r="K63" i="7"/>
  <c r="AA9" i="7" s="1"/>
  <c r="K99" i="7"/>
  <c r="AA19" i="7" s="1"/>
  <c r="K90" i="7"/>
  <c r="AA11" i="7" s="1"/>
  <c r="K104" i="7"/>
  <c r="AA7" i="7" s="1"/>
  <c r="K92" i="7"/>
  <c r="AA45" i="7"/>
  <c r="AA43" i="7"/>
  <c r="AA26" i="7" l="1"/>
  <c r="AA37" i="7"/>
  <c r="AA34" i="7"/>
  <c r="AA42" i="7"/>
  <c r="AA24" i="7"/>
  <c r="AA15" i="7"/>
  <c r="AA46" i="7"/>
  <c r="AA44" i="7"/>
  <c r="AA39" i="7"/>
  <c r="AA41" i="7"/>
  <c r="AA8" i="7"/>
  <c r="AA17" i="7"/>
  <c r="AA18" i="7"/>
  <c r="AA14" i="7"/>
  <c r="AA13" i="7"/>
  <c r="AA16" i="7"/>
  <c r="AA10" i="7"/>
  <c r="AA29" i="7"/>
  <c r="AA21" i="7"/>
  <c r="AA12" i="7"/>
  <c r="AA5" i="7"/>
  <c r="AA31" i="7"/>
  <c r="AA33" i="7"/>
  <c r="AA27" i="7"/>
  <c r="AA6" i="7"/>
  <c r="AA35" i="7"/>
  <c r="G13" i="8"/>
  <c r="G12" i="8"/>
  <c r="G7" i="8"/>
  <c r="G15" i="8"/>
  <c r="K13" i="8" l="1"/>
  <c r="O13" i="8" s="1"/>
  <c r="P32" i="12"/>
  <c r="P31" i="12"/>
  <c r="P30" i="12"/>
  <c r="P29" i="12"/>
  <c r="P17" i="12"/>
  <c r="P9" i="12"/>
  <c r="P13" i="12"/>
  <c r="P14" i="12"/>
  <c r="P18" i="12"/>
  <c r="P8" i="12"/>
  <c r="P15" i="12"/>
  <c r="P7" i="12"/>
  <c r="P11" i="1"/>
  <c r="G14" i="1"/>
  <c r="P14" i="1"/>
  <c r="P9" i="1"/>
  <c r="P19" i="1"/>
  <c r="P17" i="1"/>
  <c r="P10" i="1"/>
  <c r="P23" i="1"/>
  <c r="P24" i="1"/>
  <c r="P12" i="1"/>
  <c r="P16" i="1"/>
  <c r="P22" i="1"/>
  <c r="P13" i="1"/>
  <c r="P7" i="1"/>
  <c r="P15" i="1"/>
  <c r="P6" i="1"/>
  <c r="P26" i="1"/>
  <c r="P26" i="11"/>
  <c r="P17" i="11"/>
  <c r="P21" i="11"/>
  <c r="P24" i="11"/>
  <c r="P18" i="11"/>
  <c r="P16" i="11"/>
  <c r="P11" i="11"/>
  <c r="P23" i="11"/>
  <c r="P8" i="11"/>
  <c r="P20" i="11"/>
  <c r="P22" i="11"/>
  <c r="P13" i="11"/>
  <c r="P14" i="11"/>
  <c r="P12" i="11"/>
  <c r="P19" i="11"/>
  <c r="P9" i="11"/>
  <c r="P7" i="11"/>
  <c r="P10" i="11"/>
  <c r="G6" i="1"/>
  <c r="G14" i="12"/>
  <c r="G15" i="12"/>
  <c r="G18" i="12"/>
  <c r="G6" i="12"/>
  <c r="G13" i="12"/>
  <c r="G9" i="12"/>
  <c r="G8" i="12"/>
  <c r="G7" i="12"/>
  <c r="K7" i="12" s="1"/>
  <c r="O7" i="12" s="1"/>
  <c r="T7" i="12" s="1"/>
  <c r="G32" i="12"/>
  <c r="K32" i="12" s="1"/>
  <c r="O32" i="12" s="1"/>
  <c r="T32" i="12" s="1"/>
  <c r="G31" i="12"/>
  <c r="K31" i="12" s="1"/>
  <c r="O31" i="12" s="1"/>
  <c r="T31" i="12" s="1"/>
  <c r="G30" i="12"/>
  <c r="K30" i="12"/>
  <c r="O30" i="12" s="1"/>
  <c r="T30" i="12" s="1"/>
  <c r="G29" i="12"/>
  <c r="K29" i="12" s="1"/>
  <c r="O29" i="12" s="1"/>
  <c r="T29" i="12" s="1"/>
  <c r="G17" i="12"/>
  <c r="K17" i="12" s="1"/>
  <c r="O17" i="12" s="1"/>
  <c r="T17" i="12" s="1"/>
  <c r="G30" i="11"/>
  <c r="K30" i="11" s="1"/>
  <c r="O30" i="11" s="1"/>
  <c r="T30" i="11" s="1"/>
  <c r="P30" i="11"/>
  <c r="G29" i="11"/>
  <c r="K29" i="11" s="1"/>
  <c r="O29" i="11" s="1"/>
  <c r="T29" i="11" s="1"/>
  <c r="P29" i="11"/>
  <c r="G27" i="11"/>
  <c r="K27" i="11" s="1"/>
  <c r="O27" i="11" s="1"/>
  <c r="T27" i="11" s="1"/>
  <c r="G25" i="11"/>
  <c r="K25" i="11" s="1"/>
  <c r="O25" i="11" s="1"/>
  <c r="T25" i="11" s="1"/>
  <c r="P25" i="11"/>
  <c r="G15" i="11"/>
  <c r="K15" i="11" s="1"/>
  <c r="O15" i="11" s="1"/>
  <c r="T15" i="11" s="1"/>
  <c r="P15" i="11"/>
  <c r="G26" i="11"/>
  <c r="K26" i="11" s="1"/>
  <c r="O26" i="11" s="1"/>
  <c r="T26" i="11" s="1"/>
  <c r="G17" i="11"/>
  <c r="K17" i="11" s="1"/>
  <c r="O17" i="11" s="1"/>
  <c r="T17" i="11" s="1"/>
  <c r="G9" i="1"/>
  <c r="K9" i="1" s="1"/>
  <c r="O9" i="1" s="1"/>
  <c r="G24" i="1"/>
  <c r="G9" i="8"/>
  <c r="G27" i="8"/>
  <c r="G24" i="8"/>
  <c r="G21" i="11"/>
  <c r="K21" i="11" s="1"/>
  <c r="O21" i="11" s="1"/>
  <c r="T21" i="11" s="1"/>
  <c r="G24" i="11"/>
  <c r="K24" i="11" s="1"/>
  <c r="O24" i="11" s="1"/>
  <c r="T24" i="11" s="1"/>
  <c r="G18" i="11"/>
  <c r="K18" i="11" s="1"/>
  <c r="O18" i="11" s="1"/>
  <c r="T18" i="11" s="1"/>
  <c r="G16" i="11"/>
  <c r="K16" i="11" s="1"/>
  <c r="O16" i="11" s="1"/>
  <c r="T16" i="11" s="1"/>
  <c r="G11" i="11"/>
  <c r="K11" i="11" s="1"/>
  <c r="O11" i="11" s="1"/>
  <c r="T11" i="11" s="1"/>
  <c r="G23" i="11"/>
  <c r="K23" i="11" s="1"/>
  <c r="O23" i="11" s="1"/>
  <c r="T23" i="11" s="1"/>
  <c r="G8" i="11"/>
  <c r="K8" i="11" s="1"/>
  <c r="O8" i="11" s="1"/>
  <c r="T8" i="11" s="1"/>
  <c r="G20" i="11"/>
  <c r="K20" i="11" s="1"/>
  <c r="O20" i="11" s="1"/>
  <c r="T20" i="11" s="1"/>
  <c r="G22" i="11"/>
  <c r="K22" i="11" s="1"/>
  <c r="O22" i="11" s="1"/>
  <c r="T22" i="11" s="1"/>
  <c r="G6" i="11"/>
  <c r="K6" i="11" s="1"/>
  <c r="O6" i="11" s="1"/>
  <c r="T6" i="11" s="1"/>
  <c r="G12" i="11"/>
  <c r="G9" i="11"/>
  <c r="K9" i="11" s="1"/>
  <c r="G10" i="11"/>
  <c r="K10" i="11" s="1"/>
  <c r="G7" i="11"/>
  <c r="G13" i="11"/>
  <c r="G19" i="11"/>
  <c r="G14" i="11"/>
  <c r="K14" i="11" s="1"/>
  <c r="G8" i="8"/>
  <c r="G26" i="8"/>
  <c r="G17" i="8"/>
  <c r="G19" i="8"/>
  <c r="G22" i="1"/>
  <c r="G12" i="1"/>
  <c r="G13" i="1"/>
  <c r="G10" i="1"/>
  <c r="G23" i="1"/>
  <c r="G26" i="1"/>
  <c r="G8" i="1"/>
  <c r="G19" i="1"/>
  <c r="G16" i="1"/>
  <c r="G7" i="1"/>
  <c r="G15" i="1"/>
  <c r="K15" i="1" s="1"/>
  <c r="O15" i="1" s="1"/>
  <c r="G11" i="1"/>
  <c r="G17" i="1"/>
  <c r="G14" i="8"/>
  <c r="G23" i="8"/>
  <c r="G21" i="8"/>
  <c r="G16" i="8"/>
  <c r="G18" i="8"/>
  <c r="K15" i="8" s="1"/>
  <c r="O15" i="8" s="1"/>
  <c r="G25" i="8"/>
  <c r="G22" i="8"/>
  <c r="K14" i="12" l="1"/>
  <c r="K18" i="12"/>
  <c r="K15" i="12"/>
  <c r="O10" i="11"/>
  <c r="T10" i="11" s="1"/>
  <c r="K16" i="1"/>
  <c r="O16" i="1" s="1"/>
  <c r="T16" i="1" s="1"/>
  <c r="K14" i="8"/>
  <c r="O14" i="8" s="1"/>
  <c r="T14" i="8" s="1"/>
  <c r="K26" i="8"/>
  <c r="O26" i="8" s="1"/>
  <c r="T26" i="8" s="1"/>
  <c r="T13" i="8"/>
  <c r="K9" i="12"/>
  <c r="K22" i="1"/>
  <c r="O22" i="1" s="1"/>
  <c r="T22" i="1" s="1"/>
  <c r="K23" i="1"/>
  <c r="O23" i="1" s="1"/>
  <c r="K19" i="1"/>
  <c r="O19" i="1" s="1"/>
  <c r="K13" i="1"/>
  <c r="O13" i="1" s="1"/>
  <c r="K12" i="11"/>
  <c r="O12" i="11" s="1"/>
  <c r="T12" i="11" s="1"/>
  <c r="K19" i="11"/>
  <c r="O19" i="11" s="1"/>
  <c r="T19" i="11" s="1"/>
  <c r="O14" i="11"/>
  <c r="T14" i="11" s="1"/>
  <c r="K24" i="8"/>
  <c r="O24" i="8" s="1"/>
  <c r="K12" i="8"/>
  <c r="O12" i="8" s="1"/>
  <c r="K8" i="12"/>
  <c r="K6" i="12"/>
  <c r="K13" i="12"/>
  <c r="K12" i="1"/>
  <c r="O12" i="1" s="1"/>
  <c r="T12" i="1" s="1"/>
  <c r="K24" i="1"/>
  <c r="O24" i="1" s="1"/>
  <c r="T24" i="1" s="1"/>
  <c r="K11" i="1"/>
  <c r="O11" i="1" s="1"/>
  <c r="T11" i="1" s="1"/>
  <c r="K26" i="1"/>
  <c r="O26" i="1" s="1"/>
  <c r="T26" i="1" s="1"/>
  <c r="K8" i="1"/>
  <c r="O8" i="1" s="1"/>
  <c r="T8" i="1" s="1"/>
  <c r="K7" i="1"/>
  <c r="O7" i="1" s="1"/>
  <c r="T7" i="1" s="1"/>
  <c r="K10" i="1"/>
  <c r="O10" i="1" s="1"/>
  <c r="T10" i="1" s="1"/>
  <c r="K14" i="1"/>
  <c r="O14" i="1" s="1"/>
  <c r="T14" i="1" s="1"/>
  <c r="K6" i="1"/>
  <c r="O6" i="1" s="1"/>
  <c r="T6" i="1" s="1"/>
  <c r="K17" i="1"/>
  <c r="O17" i="1" s="1"/>
  <c r="K13" i="11"/>
  <c r="K7" i="11"/>
  <c r="O9" i="11" s="1"/>
  <c r="T9" i="11" s="1"/>
  <c r="K17" i="8"/>
  <c r="O17" i="8" s="1"/>
  <c r="T17" i="8" s="1"/>
  <c r="K27" i="8"/>
  <c r="O27" i="8" s="1"/>
  <c r="T27" i="8" s="1"/>
  <c r="K8" i="8"/>
  <c r="O8" i="8" s="1"/>
  <c r="T8" i="8" s="1"/>
  <c r="K18" i="8"/>
  <c r="O18" i="8" s="1"/>
  <c r="K7" i="8"/>
  <c r="O7" i="8" s="1"/>
  <c r="T7" i="8" s="1"/>
  <c r="K23" i="8"/>
  <c r="O23" i="8" s="1"/>
  <c r="T23" i="8" s="1"/>
  <c r="K22" i="8"/>
  <c r="O22" i="8" s="1"/>
  <c r="K9" i="8"/>
  <c r="O9" i="8" s="1"/>
  <c r="K19" i="8"/>
  <c r="O19" i="8" s="1"/>
  <c r="T19" i="8" s="1"/>
  <c r="K16" i="8"/>
  <c r="O16" i="8" s="1"/>
  <c r="K21" i="8"/>
  <c r="O21" i="8" s="1"/>
  <c r="K25" i="8"/>
  <c r="O25" i="8" s="1"/>
  <c r="O18" i="12" l="1"/>
  <c r="O15" i="12"/>
  <c r="T15" i="12" s="1"/>
  <c r="O14" i="12"/>
  <c r="T14" i="12" s="1"/>
  <c r="O7" i="11"/>
  <c r="T7" i="11" s="1"/>
  <c r="O6" i="12"/>
  <c r="T6" i="12" s="1"/>
  <c r="T13" i="1"/>
  <c r="T17" i="1"/>
  <c r="T23" i="1"/>
  <c r="T15" i="1"/>
  <c r="T19" i="1"/>
  <c r="T9" i="1"/>
  <c r="T21" i="8"/>
  <c r="T12" i="8"/>
  <c r="T16" i="8"/>
  <c r="T24" i="8"/>
  <c r="T22" i="8"/>
  <c r="T15" i="8"/>
  <c r="T25" i="8"/>
  <c r="T9" i="8"/>
  <c r="T18" i="8"/>
  <c r="O9" i="12"/>
  <c r="T9" i="12" s="1"/>
  <c r="O8" i="12"/>
  <c r="T8" i="12" s="1"/>
  <c r="O13" i="12"/>
  <c r="T13" i="12" s="1"/>
  <c r="O13" i="11"/>
  <c r="T13" i="11" s="1"/>
  <c r="T18" i="12" l="1"/>
</calcChain>
</file>

<file path=xl/sharedStrings.xml><?xml version="1.0" encoding="utf-8"?>
<sst xmlns="http://schemas.openxmlformats.org/spreadsheetml/2006/main" count="420" uniqueCount="110">
  <si>
    <t>PTS IN</t>
  </si>
  <si>
    <t>TIME</t>
  </si>
  <si>
    <t>PLACE</t>
  </si>
  <si>
    <t>POINTS</t>
  </si>
  <si>
    <t>SUB</t>
  </si>
  <si>
    <t>TOTAL</t>
  </si>
  <si>
    <t>AVG</t>
  </si>
  <si>
    <t>Average</t>
  </si>
  <si>
    <t>Points</t>
  </si>
  <si>
    <t>Go 1</t>
  </si>
  <si>
    <t>Go 2</t>
  </si>
  <si>
    <t>Go 3</t>
  </si>
  <si>
    <t>Total</t>
  </si>
  <si>
    <t>TR</t>
  </si>
  <si>
    <t>bonus</t>
  </si>
  <si>
    <t>Bonus</t>
  </si>
  <si>
    <t>BA</t>
  </si>
  <si>
    <t>PL</t>
  </si>
  <si>
    <t>PTS</t>
  </si>
  <si>
    <t>TTL</t>
  </si>
  <si>
    <t>Back #</t>
  </si>
  <si>
    <t>Contestant</t>
  </si>
  <si>
    <t>All Around</t>
  </si>
  <si>
    <t xml:space="preserve">Back </t>
  </si>
  <si>
    <t>#</t>
  </si>
  <si>
    <t>PLC</t>
  </si>
  <si>
    <t>Barrels</t>
  </si>
  <si>
    <t>Poles</t>
  </si>
  <si>
    <t>Girls B/A</t>
  </si>
  <si>
    <t>Girls Goats</t>
  </si>
  <si>
    <t xml:space="preserve">1st Go </t>
  </si>
  <si>
    <t xml:space="preserve">2nd Go </t>
  </si>
  <si>
    <t xml:space="preserve">3rd Go </t>
  </si>
  <si>
    <t>1ST PERF</t>
  </si>
  <si>
    <t>2ND PERF</t>
  </si>
  <si>
    <t>3RD PERF</t>
  </si>
  <si>
    <t>BR</t>
  </si>
  <si>
    <t>GT</t>
  </si>
  <si>
    <t>Av</t>
  </si>
  <si>
    <t>Bon</t>
  </si>
  <si>
    <t>ttl</t>
  </si>
  <si>
    <t>Pole</t>
  </si>
  <si>
    <t>Finals</t>
  </si>
  <si>
    <t xml:space="preserve">Total </t>
  </si>
  <si>
    <t>Placings</t>
  </si>
  <si>
    <t>Go-Around</t>
  </si>
  <si>
    <t>After Average</t>
  </si>
  <si>
    <t>points</t>
  </si>
  <si>
    <t>Cut</t>
  </si>
  <si>
    <t>WC</t>
  </si>
  <si>
    <t>Tommi-Sue Little</t>
  </si>
  <si>
    <t>Fallyn Mills</t>
  </si>
  <si>
    <t>Hanna Pederson</t>
  </si>
  <si>
    <t>Kate White</t>
  </si>
  <si>
    <t>Brooke Swaffield</t>
  </si>
  <si>
    <t>Cali-Jaye Rohloff</t>
  </si>
  <si>
    <t>Megan Smith</t>
  </si>
  <si>
    <t>Payden Hinton</t>
  </si>
  <si>
    <t>Lainey Proctor</t>
  </si>
  <si>
    <t>Kaitlyn Busson</t>
  </si>
  <si>
    <t>Tyler Bondaroff</t>
  </si>
  <si>
    <t>Makayla Jones</t>
  </si>
  <si>
    <t>Paris Schneider</t>
  </si>
  <si>
    <t>Ali Lantz</t>
  </si>
  <si>
    <t>Nevada Dynneson</t>
  </si>
  <si>
    <t>Taylia McKeown</t>
  </si>
  <si>
    <t>Riley Anness</t>
  </si>
  <si>
    <t>Keianna James</t>
  </si>
  <si>
    <t>Jordyn Karl</t>
  </si>
  <si>
    <t>Taylor Gyger</t>
  </si>
  <si>
    <t>Sydney Wabnegger</t>
  </si>
  <si>
    <t>Lainey Procter</t>
  </si>
  <si>
    <t>Cali Jaye Rohloff</t>
  </si>
  <si>
    <t>2017 BC  High School Rodeo Finals</t>
  </si>
  <si>
    <t>Vanessa Caverly</t>
  </si>
  <si>
    <t>Raquel Marchiel</t>
  </si>
  <si>
    <t>Elly Farmer</t>
  </si>
  <si>
    <t>Cedar Carter</t>
  </si>
  <si>
    <t>Emalee Higgins</t>
  </si>
  <si>
    <t>Brianna Billy</t>
  </si>
  <si>
    <t>Hannah Turner</t>
  </si>
  <si>
    <t>Paivi Mclean</t>
  </si>
  <si>
    <t>Ryelee Mancini</t>
  </si>
  <si>
    <t>Tommi Sue Little</t>
  </si>
  <si>
    <t>Madalyn Fraser</t>
  </si>
  <si>
    <t>Aspen Wollen</t>
  </si>
  <si>
    <t>Raea Sipply</t>
  </si>
  <si>
    <t>Hailey Forrester</t>
  </si>
  <si>
    <t>Lannae Boyd</t>
  </si>
  <si>
    <t>Destiney Ollenberger</t>
  </si>
  <si>
    <t>Elizabeth Weissbach</t>
  </si>
  <si>
    <t>Camryn Mitchel</t>
  </si>
  <si>
    <t>Sydney Wabneggar</t>
  </si>
  <si>
    <t>Raea Sipple</t>
  </si>
  <si>
    <t>Kaila Honing</t>
  </si>
  <si>
    <t>Destiny Ollenberger</t>
  </si>
  <si>
    <t>Kaitkin Baher</t>
  </si>
  <si>
    <t>Kaitlin Baher</t>
  </si>
  <si>
    <t>2018 Senior High School Rodeo Finals</t>
  </si>
  <si>
    <t>2018 BC Senior High School Rodeo Finals</t>
  </si>
  <si>
    <t>2018 Senior High School Finals</t>
  </si>
  <si>
    <t>Alana Higgins</t>
  </si>
  <si>
    <t>Camryn Mitchell</t>
  </si>
  <si>
    <t>Elizabeth Weisbach</t>
  </si>
  <si>
    <t>Shenelle Neyedli</t>
  </si>
  <si>
    <t>PENTALTY</t>
  </si>
  <si>
    <t>Jayme Gyger</t>
  </si>
  <si>
    <t>9 10</t>
  </si>
  <si>
    <t>6 7</t>
  </si>
  <si>
    <t xml:space="preserve">6 7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</si>
</sst>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9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3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0" xfId="0" applyFont="1" applyBorder="1"/>
    <xf numFmtId="0" fontId="7" fillId="0" borderId="1" xfId="0" applyFont="1" applyBorder="1"/>
    <xf numFmtId="0" fontId="9" fillId="0" borderId="0" xfId="0" applyFont="1"/>
    <xf numFmtId="0" fontId="10" fillId="0" borderId="0" xfId="0" applyFont="1" applyAlignment="1"/>
    <xf numFmtId="0" fontId="4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5" xfId="0" applyBorder="1"/>
    <xf numFmtId="0" fontId="4" fillId="0" borderId="0" xfId="0" applyFont="1"/>
    <xf numFmtId="0" fontId="1" fillId="0" borderId="11" xfId="0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/>
    <xf numFmtId="0" fontId="2" fillId="0" borderId="10" xfId="0" applyFont="1" applyBorder="1"/>
    <xf numFmtId="0" fontId="7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12" fillId="0" borderId="1" xfId="0" applyFont="1" applyBorder="1"/>
    <xf numFmtId="0" fontId="12" fillId="2" borderId="1" xfId="0" applyFont="1" applyFill="1" applyBorder="1"/>
    <xf numFmtId="0" fontId="12" fillId="0" borderId="1" xfId="0" applyFont="1" applyFill="1" applyBorder="1"/>
    <xf numFmtId="0" fontId="12" fillId="0" borderId="4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4" borderId="1" xfId="0" applyFont="1" applyFill="1" applyBorder="1"/>
    <xf numFmtId="0" fontId="12" fillId="5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4" borderId="3" xfId="0" applyFont="1" applyFill="1" applyBorder="1"/>
    <xf numFmtId="0" fontId="12" fillId="0" borderId="1" xfId="0" applyFont="1" applyBorder="1" applyAlignment="1">
      <alignment horizontal="center"/>
    </xf>
    <xf numFmtId="0" fontId="12" fillId="3" borderId="1" xfId="0" applyFont="1" applyFill="1" applyBorder="1"/>
    <xf numFmtId="0" fontId="12" fillId="2" borderId="1" xfId="0" applyFont="1" applyFill="1" applyBorder="1" applyProtection="1">
      <protection locked="0"/>
    </xf>
    <xf numFmtId="0" fontId="12" fillId="0" borderId="1" xfId="0" applyFont="1" applyFill="1" applyBorder="1" applyProtection="1">
      <protection locked="0"/>
    </xf>
    <xf numFmtId="0" fontId="12" fillId="2" borderId="4" xfId="0" applyFont="1" applyFill="1" applyBorder="1" applyAlignment="1">
      <alignment horizontal="center"/>
    </xf>
    <xf numFmtId="0" fontId="2" fillId="0" borderId="6" xfId="0" applyFont="1" applyBorder="1"/>
    <xf numFmtId="0" fontId="2" fillId="0" borderId="17" xfId="0" applyFont="1" applyBorder="1"/>
    <xf numFmtId="0" fontId="2" fillId="0" borderId="4" xfId="0" applyFont="1" applyBorder="1" applyAlignment="1">
      <alignment horizontal="center"/>
    </xf>
    <xf numFmtId="0" fontId="2" fillId="0" borderId="24" xfId="0" applyFont="1" applyBorder="1"/>
    <xf numFmtId="0" fontId="0" fillId="0" borderId="0" xfId="0" applyBorder="1" applyAlignment="1">
      <alignment horizontal="center"/>
    </xf>
    <xf numFmtId="0" fontId="2" fillId="0" borderId="4" xfId="0" applyFont="1" applyBorder="1"/>
    <xf numFmtId="0" fontId="2" fillId="0" borderId="12" xfId="0" applyFont="1" applyBorder="1" applyAlignment="1">
      <alignment horizontal="center"/>
    </xf>
    <xf numFmtId="0" fontId="12" fillId="2" borderId="4" xfId="0" applyFont="1" applyFill="1" applyBorder="1"/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2" borderId="17" xfId="0" applyFont="1" applyFill="1" applyBorder="1"/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2" borderId="22" xfId="0" applyFont="1" applyFill="1" applyBorder="1"/>
    <xf numFmtId="0" fontId="12" fillId="4" borderId="6" xfId="0" applyFont="1" applyFill="1" applyBorder="1"/>
    <xf numFmtId="0" fontId="12" fillId="4" borderId="19" xfId="0" applyFont="1" applyFill="1" applyBorder="1"/>
    <xf numFmtId="0" fontId="12" fillId="4" borderId="20" xfId="0" applyFont="1" applyFill="1" applyBorder="1"/>
    <xf numFmtId="0" fontId="12" fillId="5" borderId="6" xfId="0" applyFont="1" applyFill="1" applyBorder="1"/>
    <xf numFmtId="0" fontId="12" fillId="5" borderId="20" xfId="0" applyFont="1" applyFill="1" applyBorder="1"/>
    <xf numFmtId="0" fontId="12" fillId="2" borderId="2" xfId="0" applyFont="1" applyFill="1" applyBorder="1"/>
    <xf numFmtId="0" fontId="2" fillId="0" borderId="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12" fontId="12" fillId="3" borderId="1" xfId="0" applyNumberFormat="1" applyFont="1" applyFill="1" applyBorder="1" applyAlignment="1">
      <alignment horizontal="center"/>
    </xf>
    <xf numFmtId="12" fontId="12" fillId="3" borderId="20" xfId="0" applyNumberFormat="1" applyFont="1" applyFill="1" applyBorder="1" applyAlignment="1">
      <alignment horizontal="center"/>
    </xf>
    <xf numFmtId="12" fontId="12" fillId="4" borderId="1" xfId="0" applyNumberFormat="1" applyFont="1" applyFill="1" applyBorder="1"/>
    <xf numFmtId="12" fontId="12" fillId="4" borderId="20" xfId="0" applyNumberFormat="1" applyFont="1" applyFill="1" applyBorder="1"/>
    <xf numFmtId="12" fontId="12" fillId="5" borderId="1" xfId="0" applyNumberFormat="1" applyFont="1" applyFill="1" applyBorder="1"/>
    <xf numFmtId="12" fontId="12" fillId="5" borderId="20" xfId="0" applyNumberFormat="1" applyFont="1" applyFill="1" applyBorder="1"/>
    <xf numFmtId="12" fontId="12" fillId="3" borderId="1" xfId="0" applyNumberFormat="1" applyFont="1" applyFill="1" applyBorder="1" applyAlignment="1"/>
    <xf numFmtId="12" fontId="12" fillId="4" borderId="1" xfId="0" applyNumberFormat="1" applyFont="1" applyFill="1" applyBorder="1" applyAlignment="1"/>
    <xf numFmtId="12" fontId="12" fillId="4" borderId="20" xfId="0" applyNumberFormat="1" applyFont="1" applyFill="1" applyBorder="1" applyAlignment="1"/>
    <xf numFmtId="12" fontId="12" fillId="5" borderId="1" xfId="0" applyNumberFormat="1" applyFont="1" applyFill="1" applyBorder="1" applyAlignment="1"/>
    <xf numFmtId="12" fontId="12" fillId="5" borderId="20" xfId="0" applyNumberFormat="1" applyFont="1" applyFill="1" applyBorder="1" applyAlignment="1"/>
    <xf numFmtId="12" fontId="12" fillId="2" borderId="1" xfId="0" applyNumberFormat="1" applyFont="1" applyFill="1" applyBorder="1" applyAlignment="1">
      <alignment horizontal="center"/>
    </xf>
    <xf numFmtId="12" fontId="12" fillId="2" borderId="20" xfId="0" applyNumberFormat="1" applyFont="1" applyFill="1" applyBorder="1" applyAlignment="1">
      <alignment horizontal="center"/>
    </xf>
    <xf numFmtId="0" fontId="12" fillId="0" borderId="4" xfId="0" applyFont="1" applyBorder="1"/>
    <xf numFmtId="0" fontId="1" fillId="0" borderId="16" xfId="0" applyFont="1" applyBorder="1"/>
    <xf numFmtId="0" fontId="12" fillId="0" borderId="17" xfId="0" applyFont="1" applyBorder="1"/>
    <xf numFmtId="0" fontId="12" fillId="2" borderId="6" xfId="0" applyFont="1" applyFill="1" applyBorder="1"/>
    <xf numFmtId="0" fontId="12" fillId="0" borderId="6" xfId="0" applyFont="1" applyBorder="1"/>
    <xf numFmtId="0" fontId="12" fillId="0" borderId="19" xfId="0" applyFont="1" applyBorder="1"/>
    <xf numFmtId="0" fontId="12" fillId="0" borderId="22" xfId="0" applyFont="1" applyBorder="1"/>
    <xf numFmtId="0" fontId="12" fillId="5" borderId="6" xfId="0" applyFont="1" applyFill="1" applyBorder="1" applyAlignment="1">
      <alignment horizontal="center"/>
    </xf>
    <xf numFmtId="0" fontId="12" fillId="0" borderId="2" xfId="0" applyFont="1" applyBorder="1"/>
    <xf numFmtId="0" fontId="3" fillId="0" borderId="17" xfId="0" applyFont="1" applyBorder="1"/>
    <xf numFmtId="0" fontId="12" fillId="0" borderId="20" xfId="0" applyFont="1" applyBorder="1"/>
    <xf numFmtId="0" fontId="1" fillId="0" borderId="15" xfId="0" applyFont="1" applyBorder="1"/>
    <xf numFmtId="0" fontId="5" fillId="0" borderId="13" xfId="0" applyFont="1" applyBorder="1"/>
    <xf numFmtId="0" fontId="7" fillId="0" borderId="23" xfId="0" applyFont="1" applyBorder="1" applyAlignment="1">
      <alignment horizontal="center"/>
    </xf>
    <xf numFmtId="0" fontId="12" fillId="0" borderId="17" xfId="0" applyFont="1" applyFill="1" applyBorder="1"/>
    <xf numFmtId="0" fontId="6" fillId="0" borderId="14" xfId="0" applyFont="1" applyBorder="1"/>
    <xf numFmtId="0" fontId="7" fillId="0" borderId="23" xfId="0" applyFont="1" applyBorder="1"/>
    <xf numFmtId="0" fontId="12" fillId="5" borderId="19" xfId="0" applyFont="1" applyFill="1" applyBorder="1"/>
    <xf numFmtId="0" fontId="2" fillId="0" borderId="23" xfId="0" applyFont="1" applyBorder="1" applyAlignment="1">
      <alignment horizontal="center"/>
    </xf>
    <xf numFmtId="0" fontId="12" fillId="2" borderId="17" xfId="0" applyFont="1" applyFill="1" applyBorder="1" applyProtection="1"/>
    <xf numFmtId="0" fontId="12" fillId="0" borderId="17" xfId="0" applyFont="1" applyFill="1" applyBorder="1" applyProtection="1"/>
    <xf numFmtId="0" fontId="12" fillId="2" borderId="22" xfId="0" applyFont="1" applyFill="1" applyBorder="1" applyProtection="1"/>
    <xf numFmtId="0" fontId="7" fillId="0" borderId="6" xfId="0" applyFont="1" applyBorder="1"/>
    <xf numFmtId="0" fontId="12" fillId="2" borderId="17" xfId="0" applyFont="1" applyFill="1" applyBorder="1" applyProtection="1">
      <protection locked="0"/>
    </xf>
    <xf numFmtId="0" fontId="12" fillId="0" borderId="17" xfId="0" applyFont="1" applyFill="1" applyBorder="1" applyProtection="1">
      <protection locked="0"/>
    </xf>
    <xf numFmtId="0" fontId="12" fillId="2" borderId="22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0" fontId="12" fillId="2" borderId="19" xfId="0" applyFont="1" applyFill="1" applyBorder="1" applyProtection="1">
      <protection locked="0"/>
    </xf>
    <xf numFmtId="0" fontId="12" fillId="2" borderId="20" xfId="0" applyFont="1" applyFill="1" applyBorder="1"/>
    <xf numFmtId="0" fontId="12" fillId="2" borderId="20" xfId="0" applyFont="1" applyFill="1" applyBorder="1" applyProtection="1">
      <protection locked="0"/>
    </xf>
    <xf numFmtId="12" fontId="12" fillId="3" borderId="1" xfId="0" applyNumberFormat="1" applyFont="1" applyFill="1" applyBorder="1"/>
    <xf numFmtId="12" fontId="12" fillId="4" borderId="3" xfId="0" applyNumberFormat="1" applyFont="1" applyFill="1" applyBorder="1"/>
    <xf numFmtId="12" fontId="12" fillId="2" borderId="1" xfId="0" applyNumberFormat="1" applyFont="1" applyFill="1" applyBorder="1"/>
    <xf numFmtId="12" fontId="12" fillId="0" borderId="1" xfId="0" applyNumberFormat="1" applyFont="1" applyBorder="1"/>
    <xf numFmtId="12" fontId="12" fillId="0" borderId="20" xfId="0" applyNumberFormat="1" applyFont="1" applyBorder="1"/>
    <xf numFmtId="12" fontId="3" fillId="3" borderId="1" xfId="0" applyNumberFormat="1" applyFont="1" applyFill="1" applyBorder="1"/>
    <xf numFmtId="12" fontId="12" fillId="2" borderId="20" xfId="0" applyNumberFormat="1" applyFont="1" applyFill="1" applyBorder="1"/>
    <xf numFmtId="0" fontId="12" fillId="3" borderId="23" xfId="0" applyFont="1" applyFill="1" applyBorder="1" applyAlignment="1">
      <alignment horizontal="center"/>
    </xf>
    <xf numFmtId="12" fontId="12" fillId="3" borderId="10" xfId="0" applyNumberFormat="1" applyFont="1" applyFill="1" applyBorder="1" applyAlignment="1"/>
    <xf numFmtId="0" fontId="12" fillId="3" borderId="10" xfId="0" applyFont="1" applyFill="1" applyBorder="1" applyAlignment="1">
      <alignment horizontal="center"/>
    </xf>
    <xf numFmtId="0" fontId="12" fillId="2" borderId="24" xfId="0" applyFont="1" applyFill="1" applyBorder="1"/>
    <xf numFmtId="0" fontId="12" fillId="4" borderId="23" xfId="0" applyFont="1" applyFill="1" applyBorder="1"/>
    <xf numFmtId="12" fontId="12" fillId="4" borderId="10" xfId="0" applyNumberFormat="1" applyFont="1" applyFill="1" applyBorder="1" applyAlignment="1"/>
    <xf numFmtId="0" fontId="12" fillId="4" borderId="10" xfId="0" applyFont="1" applyFill="1" applyBorder="1"/>
    <xf numFmtId="0" fontId="12" fillId="5" borderId="23" xfId="0" applyFont="1" applyFill="1" applyBorder="1"/>
    <xf numFmtId="12" fontId="12" fillId="5" borderId="10" xfId="0" applyNumberFormat="1" applyFont="1" applyFill="1" applyBorder="1" applyAlignment="1"/>
    <xf numFmtId="0" fontId="12" fillId="5" borderId="10" xfId="0" applyFont="1" applyFill="1" applyBorder="1"/>
    <xf numFmtId="165" fontId="12" fillId="2" borderId="23" xfId="0" applyNumberFormat="1" applyFont="1" applyFill="1" applyBorder="1"/>
    <xf numFmtId="12" fontId="12" fillId="2" borderId="10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29" xfId="0" applyFont="1" applyFill="1" applyBorder="1"/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2" fillId="0" borderId="24" xfId="0" applyFont="1" applyBorder="1"/>
    <xf numFmtId="12" fontId="12" fillId="4" borderId="30" xfId="0" applyNumberFormat="1" applyFont="1" applyFill="1" applyBorder="1"/>
    <xf numFmtId="0" fontId="12" fillId="4" borderId="30" xfId="0" applyFont="1" applyFill="1" applyBorder="1"/>
    <xf numFmtId="0" fontId="12" fillId="5" borderId="23" xfId="0" applyFont="1" applyFill="1" applyBorder="1" applyAlignment="1">
      <alignment horizontal="center"/>
    </xf>
    <xf numFmtId="12" fontId="12" fillId="5" borderId="10" xfId="0" applyNumberFormat="1" applyFont="1" applyFill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/>
    <xf numFmtId="0" fontId="3" fillId="0" borderId="20" xfId="0" applyFont="1" applyBorder="1"/>
    <xf numFmtId="0" fontId="8" fillId="0" borderId="20" xfId="0" applyFont="1" applyBorder="1"/>
    <xf numFmtId="12" fontId="12" fillId="3" borderId="1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2" borderId="24" xfId="0" applyFont="1" applyFill="1" applyBorder="1" applyProtection="1"/>
    <xf numFmtId="0" fontId="12" fillId="2" borderId="24" xfId="0" applyFont="1" applyFill="1" applyBorder="1" applyProtection="1">
      <protection locked="0"/>
    </xf>
    <xf numFmtId="0" fontId="12" fillId="2" borderId="23" xfId="0" applyFont="1" applyFill="1" applyBorder="1" applyProtection="1">
      <protection locked="0"/>
    </xf>
    <xf numFmtId="0" fontId="2" fillId="0" borderId="19" xfId="0" applyFont="1" applyBorder="1"/>
    <xf numFmtId="0" fontId="2" fillId="0" borderId="20" xfId="0" applyFont="1" applyBorder="1"/>
    <xf numFmtId="0" fontId="7" fillId="0" borderId="20" xfId="0" applyFont="1" applyBorder="1"/>
    <xf numFmtId="0" fontId="2" fillId="0" borderId="22" xfId="0" applyFont="1" applyBorder="1"/>
    <xf numFmtId="0" fontId="12" fillId="4" borderId="9" xfId="0" applyFont="1" applyFill="1" applyBorder="1" applyAlignment="1">
      <alignment horizontal="center"/>
    </xf>
    <xf numFmtId="0" fontId="1" fillId="0" borderId="0" xfId="0" applyFont="1" applyBorder="1" applyAlignment="1"/>
    <xf numFmtId="0" fontId="5" fillId="0" borderId="0" xfId="0" applyFont="1" applyBorder="1"/>
    <xf numFmtId="0" fontId="1" fillId="0" borderId="28" xfId="0" applyFont="1" applyBorder="1"/>
    <xf numFmtId="0" fontId="12" fillId="0" borderId="1" xfId="0" applyFont="1" applyFill="1" applyBorder="1" applyAlignment="1">
      <alignment horizontal="center"/>
    </xf>
    <xf numFmtId="12" fontId="12" fillId="0" borderId="3" xfId="0" applyNumberFormat="1" applyFont="1" applyBorder="1"/>
    <xf numFmtId="0" fontId="12" fillId="0" borderId="3" xfId="0" applyFont="1" applyBorder="1"/>
    <xf numFmtId="165" fontId="12" fillId="5" borderId="23" xfId="0" applyNumberFormat="1" applyFont="1" applyFill="1" applyBorder="1"/>
    <xf numFmtId="165" fontId="12" fillId="5" borderId="6" xfId="0" applyNumberFormat="1" applyFont="1" applyFill="1" applyBorder="1"/>
    <xf numFmtId="165" fontId="12" fillId="5" borderId="19" xfId="0" applyNumberFormat="1" applyFont="1" applyFill="1" applyBorder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3" fillId="0" borderId="33" xfId="0" applyFont="1" applyBorder="1" applyAlignment="1"/>
    <xf numFmtId="0" fontId="3" fillId="0" borderId="35" xfId="0" applyFont="1" applyBorder="1" applyAlignment="1"/>
    <xf numFmtId="0" fontId="1" fillId="0" borderId="36" xfId="0" applyFont="1" applyBorder="1" applyAlignment="1"/>
    <xf numFmtId="0" fontId="1" fillId="0" borderId="36" xfId="0" applyFont="1" applyBorder="1"/>
    <xf numFmtId="0" fontId="1" fillId="0" borderId="26" xfId="0" applyFont="1" applyBorder="1"/>
    <xf numFmtId="0" fontId="1" fillId="0" borderId="27" xfId="0" applyFont="1" applyBorder="1"/>
    <xf numFmtId="0" fontId="2" fillId="0" borderId="37" xfId="0" applyFont="1" applyBorder="1"/>
    <xf numFmtId="164" fontId="2" fillId="0" borderId="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5" borderId="17" xfId="0" applyNumberFormat="1" applyFont="1" applyFill="1" applyBorder="1" applyAlignment="1">
      <alignment horizontal="center"/>
    </xf>
    <xf numFmtId="164" fontId="2" fillId="6" borderId="3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164" fontId="4" fillId="4" borderId="7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164" fontId="4" fillId="6" borderId="38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horizontal="center"/>
    </xf>
    <xf numFmtId="164" fontId="4" fillId="6" borderId="18" xfId="0" applyNumberFormat="1" applyFon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/>
    </xf>
    <xf numFmtId="4" fontId="4" fillId="2" borderId="17" xfId="0" applyNumberFormat="1" applyFont="1" applyFill="1" applyBorder="1"/>
    <xf numFmtId="0" fontId="4" fillId="0" borderId="4" xfId="0" applyFont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4" fillId="5" borderId="17" xfId="0" applyNumberFormat="1" applyFont="1" applyFill="1" applyBorder="1" applyAlignment="1">
      <alignment horizontal="center"/>
    </xf>
    <xf numFmtId="164" fontId="4" fillId="6" borderId="37" xfId="0" applyNumberFormat="1" applyFont="1" applyFill="1" applyBorder="1" applyAlignment="1">
      <alignment horizontal="center"/>
    </xf>
    <xf numFmtId="164" fontId="4" fillId="6" borderId="2" xfId="0" applyNumberFormat="1" applyFont="1" applyFill="1" applyBorder="1" applyAlignment="1">
      <alignment horizontal="center"/>
    </xf>
    <xf numFmtId="164" fontId="4" fillId="6" borderId="17" xfId="0" applyNumberFormat="1" applyFont="1" applyFill="1" applyBorder="1" applyAlignment="1">
      <alignment horizontal="center"/>
    </xf>
    <xf numFmtId="4" fontId="4" fillId="0" borderId="17" xfId="0" applyNumberFormat="1" applyFont="1" applyBorder="1"/>
    <xf numFmtId="0" fontId="4" fillId="0" borderId="1" xfId="0" applyFont="1" applyBorder="1"/>
    <xf numFmtId="0" fontId="4" fillId="0" borderId="4" xfId="0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4" fontId="4" fillId="5" borderId="6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/>
    </xf>
    <xf numFmtId="4" fontId="4" fillId="6" borderId="37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1" fillId="0" borderId="39" xfId="0" applyFont="1" applyBorder="1" applyAlignment="1"/>
    <xf numFmtId="0" fontId="2" fillId="0" borderId="40" xfId="0" applyFont="1" applyBorder="1"/>
    <xf numFmtId="0" fontId="2" fillId="0" borderId="14" xfId="0" applyFont="1" applyBorder="1"/>
    <xf numFmtId="0" fontId="2" fillId="0" borderId="39" xfId="0" applyFont="1" applyBorder="1"/>
    <xf numFmtId="164" fontId="2" fillId="0" borderId="40" xfId="0" applyNumberFormat="1" applyFont="1" applyBorder="1" applyAlignment="1">
      <alignment horizontal="center"/>
    </xf>
    <xf numFmtId="164" fontId="2" fillId="2" borderId="39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9" xfId="0" applyFont="1" applyFill="1" applyBorder="1"/>
    <xf numFmtId="0" fontId="4" fillId="2" borderId="0" xfId="0" applyFont="1" applyFill="1" applyBorder="1"/>
    <xf numFmtId="0" fontId="4" fillId="4" borderId="1" xfId="0" applyNumberFormat="1" applyFont="1" applyFill="1" applyBorder="1"/>
    <xf numFmtId="4" fontId="4" fillId="5" borderId="1" xfId="0" applyNumberFormat="1" applyFont="1" applyFill="1" applyBorder="1"/>
    <xf numFmtId="0" fontId="14" fillId="0" borderId="1" xfId="0" applyFont="1" applyBorder="1"/>
    <xf numFmtId="0" fontId="14" fillId="0" borderId="1" xfId="0" applyFont="1" applyFill="1" applyBorder="1"/>
    <xf numFmtId="0" fontId="15" fillId="0" borderId="1" xfId="0" applyFont="1" applyBorder="1"/>
    <xf numFmtId="0" fontId="4" fillId="4" borderId="6" xfId="0" applyNumberFormat="1" applyFont="1" applyFill="1" applyBorder="1"/>
    <xf numFmtId="4" fontId="4" fillId="5" borderId="6" xfId="0" applyNumberFormat="1" applyFont="1" applyFill="1" applyBorder="1"/>
    <xf numFmtId="4" fontId="4" fillId="5" borderId="2" xfId="0" applyNumberFormat="1" applyFont="1" applyFill="1" applyBorder="1"/>
    <xf numFmtId="4" fontId="4" fillId="6" borderId="37" xfId="0" applyNumberFormat="1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17" xfId="0" applyFont="1" applyFill="1" applyBorder="1" applyAlignment="1">
      <alignment horizontal="center"/>
    </xf>
    <xf numFmtId="0" fontId="4" fillId="6" borderId="17" xfId="0" applyFont="1" applyFill="1" applyBorder="1"/>
    <xf numFmtId="0" fontId="4" fillId="2" borderId="4" xfId="0" applyFont="1" applyFill="1" applyBorder="1" applyAlignment="1">
      <alignment horizontal="center"/>
    </xf>
    <xf numFmtId="1" fontId="12" fillId="2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8" xfId="0" applyFont="1" applyFill="1" applyBorder="1"/>
    <xf numFmtId="12" fontId="12" fillId="2" borderId="8" xfId="0" applyNumberFormat="1" applyFont="1" applyFill="1" applyBorder="1" applyAlignment="1"/>
    <xf numFmtId="165" fontId="12" fillId="2" borderId="8" xfId="0" applyNumberFormat="1" applyFont="1" applyFill="1" applyBorder="1"/>
    <xf numFmtId="12" fontId="12" fillId="2" borderId="8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1" fontId="12" fillId="2" borderId="0" xfId="0" applyNumberFormat="1" applyFont="1" applyFill="1" applyBorder="1"/>
    <xf numFmtId="12" fontId="12" fillId="2" borderId="0" xfId="0" applyNumberFormat="1" applyFont="1" applyFill="1" applyBorder="1" applyAlignment="1"/>
    <xf numFmtId="164" fontId="12" fillId="2" borderId="0" xfId="0" applyNumberFormat="1" applyFont="1" applyFill="1" applyBorder="1"/>
    <xf numFmtId="165" fontId="12" fillId="2" borderId="0" xfId="0" applyNumberFormat="1" applyFont="1" applyFill="1" applyBorder="1"/>
    <xf numFmtId="12" fontId="1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9" fillId="2" borderId="0" xfId="0" applyFont="1" applyFill="1" applyBorder="1"/>
    <xf numFmtId="0" fontId="0" fillId="2" borderId="0" xfId="0" applyFill="1" applyBorder="1" applyAlignment="1">
      <alignment horizontal="center"/>
    </xf>
    <xf numFmtId="0" fontId="2" fillId="0" borderId="39" xfId="0" applyFont="1" applyFill="1" applyBorder="1"/>
    <xf numFmtId="0" fontId="2" fillId="0" borderId="0" xfId="0" applyFont="1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4" fillId="0" borderId="13" xfId="0" applyFont="1" applyBorder="1" applyAlignment="1">
      <alignment horizontal="center"/>
    </xf>
    <xf numFmtId="0" fontId="12" fillId="0" borderId="13" xfId="0" applyFont="1" applyBorder="1"/>
    <xf numFmtId="12" fontId="12" fillId="0" borderId="30" xfId="0" applyNumberFormat="1" applyFont="1" applyBorder="1"/>
    <xf numFmtId="0" fontId="12" fillId="0" borderId="30" xfId="0" applyFont="1" applyBorder="1"/>
    <xf numFmtId="0" fontId="12" fillId="0" borderId="10" xfId="0" applyFont="1" applyBorder="1"/>
    <xf numFmtId="0" fontId="12" fillId="7" borderId="1" xfId="0" applyFont="1" applyFill="1" applyBorder="1"/>
    <xf numFmtId="0" fontId="12" fillId="0" borderId="12" xfId="0" applyFont="1" applyBorder="1"/>
    <xf numFmtId="0" fontId="12" fillId="5" borderId="7" xfId="0" applyFont="1" applyFill="1" applyBorder="1" applyAlignment="1">
      <alignment horizontal="center"/>
    </xf>
    <xf numFmtId="12" fontId="12" fillId="5" borderId="3" xfId="0" applyNumberFormat="1" applyFont="1" applyFill="1" applyBorder="1"/>
    <xf numFmtId="0" fontId="12" fillId="5" borderId="3" xfId="0" applyFont="1" applyFill="1" applyBorder="1"/>
    <xf numFmtId="0" fontId="12" fillId="0" borderId="18" xfId="0" applyFont="1" applyBorder="1"/>
    <xf numFmtId="0" fontId="12" fillId="2" borderId="9" xfId="0" applyFont="1" applyFill="1" applyBorder="1"/>
    <xf numFmtId="0" fontId="12" fillId="4" borderId="41" xfId="0" applyFont="1" applyFill="1" applyBorder="1" applyAlignment="1">
      <alignment horizontal="center"/>
    </xf>
    <xf numFmtId="12" fontId="12" fillId="4" borderId="41" xfId="0" applyNumberFormat="1" applyFont="1" applyFill="1" applyBorder="1"/>
    <xf numFmtId="0" fontId="12" fillId="4" borderId="41" xfId="0" applyFont="1" applyFill="1" applyBorder="1"/>
    <xf numFmtId="0" fontId="12" fillId="0" borderId="41" xfId="0" applyFont="1" applyBorder="1"/>
    <xf numFmtId="0" fontId="12" fillId="5" borderId="41" xfId="0" applyFont="1" applyFill="1" applyBorder="1" applyAlignment="1">
      <alignment horizontal="center"/>
    </xf>
    <xf numFmtId="12" fontId="12" fillId="5" borderId="41" xfId="0" applyNumberFormat="1" applyFont="1" applyFill="1" applyBorder="1"/>
    <xf numFmtId="0" fontId="12" fillId="5" borderId="41" xfId="0" applyFont="1" applyFill="1" applyBorder="1"/>
    <xf numFmtId="0" fontId="12" fillId="2" borderId="41" xfId="0" applyFont="1" applyFill="1" applyBorder="1"/>
    <xf numFmtId="12" fontId="12" fillId="0" borderId="41" xfId="0" applyNumberFormat="1" applyFont="1" applyBorder="1"/>
    <xf numFmtId="164" fontId="1" fillId="0" borderId="33" xfId="0" applyNumberFormat="1" applyFont="1" applyBorder="1" applyAlignment="1"/>
    <xf numFmtId="164" fontId="2" fillId="0" borderId="1" xfId="0" applyNumberFormat="1" applyFont="1" applyBorder="1"/>
    <xf numFmtId="164" fontId="4" fillId="5" borderId="1" xfId="0" applyNumberFormat="1" applyFont="1" applyFill="1" applyBorder="1"/>
    <xf numFmtId="164" fontId="0" fillId="0" borderId="0" xfId="0" applyNumberFormat="1" applyBorder="1"/>
    <xf numFmtId="164" fontId="0" fillId="0" borderId="0" xfId="0" applyNumberFormat="1"/>
    <xf numFmtId="164" fontId="3" fillId="0" borderId="33" xfId="0" applyNumberFormat="1" applyFont="1" applyBorder="1" applyAlignment="1"/>
    <xf numFmtId="164" fontId="4" fillId="5" borderId="2" xfId="0" applyNumberFormat="1" applyFont="1" applyFill="1" applyBorder="1"/>
    <xf numFmtId="166" fontId="4" fillId="5" borderId="1" xfId="0" applyNumberFormat="1" applyFont="1" applyFill="1" applyBorder="1" applyAlignment="1">
      <alignment horizontal="center"/>
    </xf>
    <xf numFmtId="12" fontId="12" fillId="2" borderId="3" xfId="0" applyNumberFormat="1" applyFont="1" applyFill="1" applyBorder="1"/>
    <xf numFmtId="0" fontId="12" fillId="2" borderId="3" xfId="0" applyFont="1" applyFill="1" applyBorder="1"/>
    <xf numFmtId="164" fontId="4" fillId="3" borderId="8" xfId="0" applyNumberFormat="1" applyFont="1" applyFill="1" applyBorder="1" applyAlignment="1">
      <alignment horizontal="center"/>
    </xf>
    <xf numFmtId="0" fontId="0" fillId="2" borderId="0" xfId="0" applyFill="1"/>
    <xf numFmtId="164" fontId="2" fillId="2" borderId="6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2" fillId="0" borderId="1" xfId="0" quotePrefix="1" applyFont="1" applyFill="1" applyBorder="1"/>
    <xf numFmtId="12" fontId="12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4" borderId="7" xfId="0" applyFont="1" applyFill="1" applyBorder="1"/>
    <xf numFmtId="0" fontId="12" fillId="5" borderId="7" xfId="0" applyFont="1" applyFill="1" applyBorder="1"/>
    <xf numFmtId="0" fontId="12" fillId="0" borderId="7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2" fontId="12" fillId="3" borderId="10" xfId="0" applyNumberFormat="1" applyFont="1" applyFill="1" applyBorder="1" applyAlignment="1">
      <alignment horizontal="center" vertical="center"/>
    </xf>
    <xf numFmtId="12" fontId="12" fillId="3" borderId="1" xfId="0" applyNumberFormat="1" applyFont="1" applyFill="1" applyBorder="1" applyAlignment="1">
      <alignment horizontal="center" vertical="center"/>
    </xf>
    <xf numFmtId="0" fontId="12" fillId="2" borderId="10" xfId="0" applyFont="1" applyFill="1" applyBorder="1"/>
    <xf numFmtId="12" fontId="12" fillId="2" borderId="10" xfId="0" applyNumberFormat="1" applyFont="1" applyFill="1" applyBorder="1"/>
    <xf numFmtId="1" fontId="12" fillId="3" borderId="1" xfId="0" applyNumberFormat="1" applyFont="1" applyFill="1" applyBorder="1" applyAlignment="1">
      <alignment horizontal="center"/>
    </xf>
    <xf numFmtId="1" fontId="12" fillId="0" borderId="6" xfId="0" applyNumberFormat="1" applyFont="1" applyBorder="1"/>
    <xf numFmtId="12" fontId="13" fillId="5" borderId="1" xfId="0" applyNumberFormat="1" applyFont="1" applyFill="1" applyBorder="1"/>
    <xf numFmtId="0" fontId="0" fillId="0" borderId="1" xfId="0" applyBorder="1"/>
    <xf numFmtId="0" fontId="3" fillId="0" borderId="4" xfId="0" applyFont="1" applyBorder="1"/>
    <xf numFmtId="0" fontId="0" fillId="0" borderId="1" xfId="0" applyBorder="1" applyAlignment="1">
      <alignment horizontal="center" vertical="center"/>
    </xf>
    <xf numFmtId="165" fontId="12" fillId="3" borderId="23" xfId="0" applyNumberFormat="1" applyFont="1" applyFill="1" applyBorder="1" applyAlignment="1">
      <alignment horizontal="center"/>
    </xf>
    <xf numFmtId="0" fontId="12" fillId="2" borderId="10" xfId="0" applyFont="1" applyFill="1" applyBorder="1" applyProtection="1">
      <protection locked="0"/>
    </xf>
    <xf numFmtId="0" fontId="12" fillId="0" borderId="1" xfId="0" applyFont="1" applyBorder="1" applyAlignment="1">
      <alignment horizontal="center" vertical="center"/>
    </xf>
    <xf numFmtId="12" fontId="12" fillId="0" borderId="10" xfId="0" applyNumberFormat="1" applyFont="1" applyBorder="1"/>
    <xf numFmtId="0" fontId="12" fillId="4" borderId="1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2" fontId="12" fillId="4" borderId="1" xfId="0" applyNumberFormat="1" applyFont="1" applyFill="1" applyBorder="1" applyAlignment="1">
      <alignment vertical="center"/>
    </xf>
    <xf numFmtId="12" fontId="12" fillId="4" borderId="10" xfId="0" applyNumberFormat="1" applyFont="1" applyFill="1" applyBorder="1" applyAlignment="1">
      <alignment horizontal="center" vertical="center"/>
    </xf>
    <xf numFmtId="12" fontId="12" fillId="4" borderId="1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5" fontId="0" fillId="0" borderId="0" xfId="0" applyNumberFormat="1"/>
    <xf numFmtId="165" fontId="12" fillId="4" borderId="31" xfId="0" applyNumberFormat="1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/>
    </xf>
    <xf numFmtId="165" fontId="12" fillId="4" borderId="9" xfId="0" applyNumberFormat="1" applyFont="1" applyFill="1" applyBorder="1" applyAlignment="1">
      <alignment horizontal="center"/>
    </xf>
    <xf numFmtId="165" fontId="0" fillId="0" borderId="1" xfId="0" applyNumberFormat="1" applyBorder="1"/>
    <xf numFmtId="0" fontId="17" fillId="0" borderId="0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6" fillId="0" borderId="0" xfId="0" applyFont="1"/>
    <xf numFmtId="165" fontId="16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 applyAlignment="1">
      <alignment horizontal="center"/>
    </xf>
    <xf numFmtId="0" fontId="16" fillId="6" borderId="1" xfId="0" applyFont="1" applyFill="1" applyBorder="1"/>
    <xf numFmtId="165" fontId="16" fillId="6" borderId="1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4" fontId="4" fillId="0" borderId="18" xfId="0" applyNumberFormat="1" applyFont="1" applyBorder="1"/>
    <xf numFmtId="0" fontId="12" fillId="2" borderId="42" xfId="0" applyFont="1" applyFill="1" applyBorder="1"/>
    <xf numFmtId="164" fontId="4" fillId="3" borderId="42" xfId="0" applyNumberFormat="1" applyFont="1" applyFill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4" fontId="4" fillId="0" borderId="42" xfId="0" applyNumberFormat="1" applyFont="1" applyBorder="1"/>
    <xf numFmtId="0" fontId="4" fillId="2" borderId="42" xfId="0" applyFont="1" applyFill="1" applyBorder="1"/>
    <xf numFmtId="0" fontId="0" fillId="0" borderId="4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6" xfId="0" applyBorder="1"/>
    <xf numFmtId="164" fontId="4" fillId="4" borderId="42" xfId="0" applyNumberFormat="1" applyFont="1" applyFill="1" applyBorder="1" applyAlignment="1">
      <alignment horizontal="center"/>
    </xf>
    <xf numFmtId="164" fontId="4" fillId="5" borderId="42" xfId="0" applyNumberFormat="1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37" xfId="0" applyBorder="1"/>
    <xf numFmtId="164" fontId="4" fillId="6" borderId="42" xfId="0" applyNumberFormat="1" applyFont="1" applyFill="1" applyBorder="1" applyAlignment="1">
      <alignment horizontal="center"/>
    </xf>
    <xf numFmtId="0" fontId="0" fillId="0" borderId="17" xfId="0" applyBorder="1"/>
    <xf numFmtId="0" fontId="4" fillId="2" borderId="3" xfId="0" applyFont="1" applyFill="1" applyBorder="1"/>
    <xf numFmtId="0" fontId="4" fillId="0" borderId="3" xfId="0" applyFont="1" applyBorder="1" applyAlignment="1">
      <alignment horizontal="center"/>
    </xf>
    <xf numFmtId="164" fontId="12" fillId="2" borderId="23" xfId="0" applyNumberFormat="1" applyFont="1" applyFill="1" applyBorder="1"/>
    <xf numFmtId="165" fontId="16" fillId="0" borderId="0" xfId="0" applyNumberFormat="1" applyFont="1"/>
    <xf numFmtId="0" fontId="16" fillId="2" borderId="1" xfId="0" applyFont="1" applyFill="1" applyBorder="1"/>
    <xf numFmtId="0" fontId="16" fillId="3" borderId="1" xfId="0" applyFont="1" applyFill="1" applyBorder="1"/>
    <xf numFmtId="12" fontId="12" fillId="3" borderId="29" xfId="0" applyNumberFormat="1" applyFont="1" applyFill="1" applyBorder="1" applyAlignment="1"/>
    <xf numFmtId="12" fontId="12" fillId="3" borderId="2" xfId="0" applyNumberFormat="1" applyFont="1" applyFill="1" applyBorder="1" applyAlignment="1"/>
    <xf numFmtId="12" fontId="12" fillId="3" borderId="21" xfId="0" applyNumberFormat="1" applyFont="1" applyFill="1" applyBorder="1" applyAlignment="1"/>
    <xf numFmtId="165" fontId="12" fillId="3" borderId="42" xfId="0" applyNumberFormat="1" applyFont="1" applyFill="1" applyBorder="1" applyAlignment="1">
      <alignment horizontal="center"/>
    </xf>
    <xf numFmtId="0" fontId="12" fillId="5" borderId="1" xfId="0" applyNumberFormat="1" applyFont="1" applyFill="1" applyBorder="1"/>
    <xf numFmtId="0" fontId="3" fillId="2" borderId="24" xfId="0" applyFont="1" applyFill="1" applyBorder="1"/>
    <xf numFmtId="0" fontId="3" fillId="2" borderId="17" xfId="0" applyFont="1" applyFill="1" applyBorder="1"/>
    <xf numFmtId="0" fontId="3" fillId="2" borderId="4" xfId="0" applyFont="1" applyFill="1" applyBorder="1"/>
    <xf numFmtId="0" fontId="3" fillId="2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5" fontId="12" fillId="2" borderId="2" xfId="0" applyNumberFormat="1" applyFont="1" applyFill="1" applyBorder="1"/>
    <xf numFmtId="165" fontId="12" fillId="5" borderId="6" xfId="0" applyNumberFormat="1" applyFont="1" applyFill="1" applyBorder="1" applyAlignment="1">
      <alignment horizontal="center"/>
    </xf>
    <xf numFmtId="12" fontId="18" fillId="5" borderId="1" xfId="0" applyNumberFormat="1" applyFont="1" applyFill="1" applyBorder="1"/>
    <xf numFmtId="0" fontId="18" fillId="5" borderId="1" xfId="0" applyFont="1" applyFill="1" applyBorder="1"/>
    <xf numFmtId="0" fontId="3" fillId="0" borderId="17" xfId="0" applyNumberFormat="1" applyFont="1" applyBorder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12" fillId="2" borderId="42" xfId="0" applyFont="1" applyFill="1" applyBorder="1" applyAlignment="1">
      <alignment horizontal="center"/>
    </xf>
    <xf numFmtId="0" fontId="4" fillId="4" borderId="7" xfId="0" applyNumberFormat="1" applyFont="1" applyFill="1" applyBorder="1"/>
    <xf numFmtId="0" fontId="4" fillId="4" borderId="3" xfId="0" applyNumberFormat="1" applyFont="1" applyFill="1" applyBorder="1"/>
    <xf numFmtId="4" fontId="4" fillId="5" borderId="7" xfId="0" applyNumberFormat="1" applyFont="1" applyFill="1" applyBorder="1"/>
    <xf numFmtId="166" fontId="4" fillId="5" borderId="6" xfId="0" applyNumberFormat="1" applyFont="1" applyFill="1" applyBorder="1"/>
    <xf numFmtId="164" fontId="4" fillId="5" borderId="9" xfId="0" applyNumberFormat="1" applyFont="1" applyFill="1" applyBorder="1"/>
    <xf numFmtId="4" fontId="4" fillId="5" borderId="9" xfId="0" applyNumberFormat="1" applyFont="1" applyFill="1" applyBorder="1"/>
    <xf numFmtId="166" fontId="4" fillId="5" borderId="2" xfId="0" applyNumberFormat="1" applyFont="1" applyFill="1" applyBorder="1"/>
    <xf numFmtId="4" fontId="4" fillId="5" borderId="3" xfId="0" applyNumberFormat="1" applyFont="1" applyFill="1" applyBorder="1"/>
    <xf numFmtId="164" fontId="4" fillId="5" borderId="3" xfId="0" applyNumberFormat="1" applyFont="1" applyFill="1" applyBorder="1"/>
    <xf numFmtId="4" fontId="4" fillId="5" borderId="17" xfId="0" applyNumberFormat="1" applyFont="1" applyFill="1" applyBorder="1"/>
    <xf numFmtId="0" fontId="4" fillId="5" borderId="1" xfId="0" applyNumberFormat="1" applyFont="1" applyFill="1" applyBorder="1" applyAlignment="1">
      <alignment horizontal="center"/>
    </xf>
    <xf numFmtId="0" fontId="4" fillId="5" borderId="17" xfId="0" applyNumberFormat="1" applyFont="1" applyFill="1" applyBorder="1"/>
    <xf numFmtId="0" fontId="4" fillId="5" borderId="18" xfId="0" applyNumberFormat="1" applyFont="1" applyFill="1" applyBorder="1"/>
    <xf numFmtId="0" fontId="10" fillId="0" borderId="0" xfId="0" applyFont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99"/>
  <sheetViews>
    <sheetView tabSelected="1" topLeftCell="B1" zoomScale="112" zoomScaleNormal="112" zoomScalePageLayoutView="150" workbookViewId="0">
      <selection activeCell="B1" sqref="B1:X1"/>
    </sheetView>
  </sheetViews>
  <sheetFormatPr defaultColWidth="8.85546875" defaultRowHeight="12.75" x14ac:dyDescent="0.2"/>
  <cols>
    <col min="1" max="1" width="4.7109375" hidden="1" customWidth="1"/>
    <col min="2" max="2" width="17.140625" customWidth="1"/>
    <col min="3" max="3" width="6.7109375" style="15" customWidth="1"/>
    <col min="4" max="4" width="4.85546875" style="12" customWidth="1"/>
    <col min="5" max="10" width="4.85546875" style="9" customWidth="1"/>
    <col min="11" max="11" width="5.7109375" customWidth="1"/>
    <col min="12" max="12" width="4.85546875" customWidth="1"/>
    <col min="13" max="13" width="4.85546875" style="294" customWidth="1"/>
    <col min="14" max="14" width="5.7109375" customWidth="1"/>
    <col min="15" max="15" width="4.85546875" customWidth="1"/>
    <col min="16" max="17" width="4.85546875" style="294" customWidth="1"/>
    <col min="18" max="18" width="4.85546875" customWidth="1"/>
    <col min="19" max="19" width="5.5703125" customWidth="1"/>
    <col min="20" max="23" width="4.85546875" customWidth="1"/>
    <col min="24" max="24" width="5.140625" customWidth="1"/>
    <col min="25" max="25" width="9.28515625" customWidth="1"/>
    <col min="26" max="26" width="11.42578125" customWidth="1"/>
    <col min="27" max="27" width="6.28515625" customWidth="1"/>
  </cols>
  <sheetData>
    <row r="1" spans="1:30" ht="15" customHeight="1" thickBot="1" x14ac:dyDescent="0.3">
      <c r="A1" s="2"/>
      <c r="B1" s="412" t="s">
        <v>98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166"/>
      <c r="Z1" s="2"/>
      <c r="AA1" s="2"/>
    </row>
    <row r="2" spans="1:30" ht="15.75" thickBot="1" x14ac:dyDescent="0.3">
      <c r="A2" s="2"/>
      <c r="B2" s="7" t="s">
        <v>22</v>
      </c>
      <c r="C2" s="167"/>
      <c r="D2" s="168" t="s">
        <v>33</v>
      </c>
      <c r="E2" s="169"/>
      <c r="F2" s="169"/>
      <c r="G2" s="169"/>
      <c r="H2" s="169"/>
      <c r="I2" s="169"/>
      <c r="J2" s="169"/>
      <c r="K2" s="168" t="s">
        <v>34</v>
      </c>
      <c r="L2" s="171"/>
      <c r="M2" s="295"/>
      <c r="N2" s="169"/>
      <c r="O2" s="169"/>
      <c r="P2" s="290"/>
      <c r="Q2" s="290"/>
      <c r="R2" s="172" t="s">
        <v>35</v>
      </c>
      <c r="S2" s="173"/>
      <c r="T2" s="173"/>
      <c r="U2" s="173"/>
      <c r="V2" s="173"/>
      <c r="W2" s="173"/>
      <c r="X2" s="174"/>
      <c r="Y2" s="175"/>
      <c r="Z2" s="176"/>
      <c r="AA2" s="159"/>
    </row>
    <row r="3" spans="1:30" x14ac:dyDescent="0.2">
      <c r="A3" s="20" t="s">
        <v>23</v>
      </c>
      <c r="B3" s="20" t="s">
        <v>21</v>
      </c>
      <c r="C3" s="42" t="s">
        <v>0</v>
      </c>
      <c r="D3" s="40" t="s">
        <v>41</v>
      </c>
      <c r="E3" s="3" t="s">
        <v>36</v>
      </c>
      <c r="F3" s="3" t="s">
        <v>16</v>
      </c>
      <c r="G3" s="3" t="s">
        <v>37</v>
      </c>
      <c r="H3" s="3" t="s">
        <v>13</v>
      </c>
      <c r="I3" s="3" t="s">
        <v>48</v>
      </c>
      <c r="J3" s="3" t="s">
        <v>49</v>
      </c>
      <c r="K3" s="40" t="s">
        <v>41</v>
      </c>
      <c r="L3" s="3" t="s">
        <v>36</v>
      </c>
      <c r="M3" s="291" t="s">
        <v>16</v>
      </c>
      <c r="N3" s="3" t="s">
        <v>37</v>
      </c>
      <c r="O3" s="3" t="s">
        <v>13</v>
      </c>
      <c r="P3" s="291" t="s">
        <v>48</v>
      </c>
      <c r="Q3" s="291" t="s">
        <v>49</v>
      </c>
      <c r="R3" s="40" t="s">
        <v>41</v>
      </c>
      <c r="S3" s="3" t="s">
        <v>36</v>
      </c>
      <c r="T3" s="3" t="s">
        <v>16</v>
      </c>
      <c r="U3" s="3" t="s">
        <v>37</v>
      </c>
      <c r="V3" s="3" t="s">
        <v>13</v>
      </c>
      <c r="W3" s="3" t="s">
        <v>48</v>
      </c>
      <c r="X3" s="3" t="s">
        <v>49</v>
      </c>
      <c r="Y3" s="177" t="s">
        <v>38</v>
      </c>
      <c r="Z3" s="3" t="s">
        <v>39</v>
      </c>
      <c r="AA3" s="41" t="s">
        <v>12</v>
      </c>
    </row>
    <row r="4" spans="1:30" x14ac:dyDescent="0.2">
      <c r="A4" s="20" t="s">
        <v>24</v>
      </c>
      <c r="B4" s="11"/>
      <c r="C4" s="42"/>
      <c r="D4" s="178"/>
      <c r="E4" s="179"/>
      <c r="F4" s="179"/>
      <c r="G4" s="179"/>
      <c r="H4" s="179"/>
      <c r="I4" s="179"/>
      <c r="J4" s="179"/>
      <c r="K4" s="302"/>
      <c r="L4" s="303"/>
      <c r="M4" s="303"/>
      <c r="N4" s="304"/>
      <c r="O4" s="304"/>
      <c r="P4" s="304"/>
      <c r="Q4" s="304"/>
      <c r="R4" s="305"/>
      <c r="S4" s="303"/>
      <c r="T4" s="303"/>
      <c r="U4" s="303"/>
      <c r="V4" s="304"/>
      <c r="W4" s="304"/>
      <c r="X4" s="304"/>
      <c r="Y4" s="305"/>
      <c r="Z4" s="10"/>
      <c r="AA4" s="41" t="s">
        <v>8</v>
      </c>
    </row>
    <row r="5" spans="1:30" s="1" customFormat="1" ht="15" customHeight="1" x14ac:dyDescent="0.2">
      <c r="A5" s="185"/>
      <c r="B5" s="27" t="s">
        <v>51</v>
      </c>
      <c r="C5" s="269">
        <v>120</v>
      </c>
      <c r="D5" s="187">
        <v>24</v>
      </c>
      <c r="E5" s="188">
        <v>30</v>
      </c>
      <c r="F5" s="188">
        <v>9</v>
      </c>
      <c r="G5" s="188">
        <v>21</v>
      </c>
      <c r="H5" s="188">
        <v>30</v>
      </c>
      <c r="I5" s="188">
        <v>30</v>
      </c>
      <c r="J5" s="188">
        <v>27</v>
      </c>
      <c r="K5" s="189">
        <v>15</v>
      </c>
      <c r="L5" s="190">
        <v>22.5</v>
      </c>
      <c r="M5" s="190">
        <v>15</v>
      </c>
      <c r="N5" s="191">
        <v>24</v>
      </c>
      <c r="O5" s="191">
        <v>27</v>
      </c>
      <c r="P5" s="191">
        <v>30</v>
      </c>
      <c r="Q5" s="191">
        <v>12</v>
      </c>
      <c r="R5" s="192">
        <v>27</v>
      </c>
      <c r="S5" s="193">
        <v>9</v>
      </c>
      <c r="T5" s="194">
        <v>9</v>
      </c>
      <c r="U5" s="195">
        <v>9</v>
      </c>
      <c r="V5" s="196"/>
      <c r="W5" s="196">
        <v>22.5</v>
      </c>
      <c r="X5" s="196">
        <v>19.5</v>
      </c>
      <c r="Y5" s="300">
        <v>210</v>
      </c>
      <c r="Z5" s="306">
        <v>163.5</v>
      </c>
      <c r="AA5" s="197">
        <f t="shared" ref="AA5:AA46" si="0">SUM(C5:Z5)</f>
        <v>906</v>
      </c>
    </row>
    <row r="6" spans="1:30" s="13" customFormat="1" x14ac:dyDescent="0.2">
      <c r="A6" s="185"/>
      <c r="B6" s="27" t="s">
        <v>54</v>
      </c>
      <c r="C6" s="249">
        <v>110</v>
      </c>
      <c r="D6" s="199"/>
      <c r="E6" s="200"/>
      <c r="F6" s="200">
        <v>6</v>
      </c>
      <c r="G6" s="200">
        <v>30</v>
      </c>
      <c r="H6" s="200"/>
      <c r="I6" s="200">
        <v>27</v>
      </c>
      <c r="J6" s="200"/>
      <c r="K6" s="201">
        <v>12</v>
      </c>
      <c r="L6" s="202">
        <v>18</v>
      </c>
      <c r="M6" s="202">
        <v>18</v>
      </c>
      <c r="N6" s="203">
        <v>28.5</v>
      </c>
      <c r="O6" s="203"/>
      <c r="P6" s="203">
        <v>27</v>
      </c>
      <c r="Q6" s="203"/>
      <c r="R6" s="205">
        <v>15</v>
      </c>
      <c r="S6" s="193">
        <v>30</v>
      </c>
      <c r="T6" s="206">
        <v>27</v>
      </c>
      <c r="U6" s="207">
        <v>24</v>
      </c>
      <c r="V6" s="193"/>
      <c r="W6" s="193">
        <v>27</v>
      </c>
      <c r="X6" s="193"/>
      <c r="Y6" s="300">
        <v>158</v>
      </c>
      <c r="Z6" s="306">
        <v>111</v>
      </c>
      <c r="AA6" s="208">
        <f t="shared" si="0"/>
        <v>668.5</v>
      </c>
    </row>
    <row r="7" spans="1:30" x14ac:dyDescent="0.2">
      <c r="A7" s="185"/>
      <c r="B7" s="27" t="s">
        <v>74</v>
      </c>
      <c r="C7" s="39">
        <v>115</v>
      </c>
      <c r="D7" s="199"/>
      <c r="E7" s="200">
        <v>21</v>
      </c>
      <c r="F7" s="200">
        <v>24</v>
      </c>
      <c r="G7" s="200">
        <v>12</v>
      </c>
      <c r="H7" s="200">
        <v>18</v>
      </c>
      <c r="I7" s="200"/>
      <c r="J7" s="200"/>
      <c r="K7" s="201"/>
      <c r="L7" s="202"/>
      <c r="M7" s="202">
        <v>3</v>
      </c>
      <c r="N7" s="203">
        <v>15</v>
      </c>
      <c r="O7" s="203"/>
      <c r="P7" s="203"/>
      <c r="Q7" s="203"/>
      <c r="R7" s="205"/>
      <c r="S7" s="193"/>
      <c r="T7" s="206">
        <v>24</v>
      </c>
      <c r="U7" s="207">
        <v>21</v>
      </c>
      <c r="V7" s="193">
        <v>18</v>
      </c>
      <c r="W7" s="193"/>
      <c r="X7" s="193"/>
      <c r="Y7" s="300">
        <v>90</v>
      </c>
      <c r="Z7" s="306">
        <v>70.5</v>
      </c>
      <c r="AA7" s="208">
        <f t="shared" si="0"/>
        <v>431.5</v>
      </c>
    </row>
    <row r="8" spans="1:30" x14ac:dyDescent="0.2">
      <c r="A8" s="185"/>
      <c r="B8" s="27" t="s">
        <v>56</v>
      </c>
      <c r="C8" s="198">
        <v>90</v>
      </c>
      <c r="D8" s="199"/>
      <c r="E8" s="200"/>
      <c r="F8" s="200">
        <v>27</v>
      </c>
      <c r="G8" s="200"/>
      <c r="H8" s="200"/>
      <c r="I8" s="200">
        <v>24</v>
      </c>
      <c r="J8" s="200">
        <v>9</v>
      </c>
      <c r="K8" s="201"/>
      <c r="L8" s="202"/>
      <c r="M8" s="202">
        <v>24</v>
      </c>
      <c r="N8" s="203"/>
      <c r="O8" s="203"/>
      <c r="P8" s="203">
        <v>19.5</v>
      </c>
      <c r="Q8" s="203">
        <v>19.5</v>
      </c>
      <c r="R8" s="205"/>
      <c r="S8" s="193"/>
      <c r="T8" s="206">
        <v>21</v>
      </c>
      <c r="U8" s="207"/>
      <c r="V8" s="193"/>
      <c r="W8" s="193">
        <v>22.5</v>
      </c>
      <c r="X8" s="193">
        <v>9</v>
      </c>
      <c r="Y8" s="300">
        <v>76</v>
      </c>
      <c r="Z8" s="306">
        <v>57</v>
      </c>
      <c r="AA8" s="208">
        <f t="shared" si="0"/>
        <v>398.5</v>
      </c>
    </row>
    <row r="9" spans="1:30" x14ac:dyDescent="0.2">
      <c r="A9" s="185"/>
      <c r="B9" s="27" t="s">
        <v>63</v>
      </c>
      <c r="C9" s="198">
        <v>100</v>
      </c>
      <c r="D9" s="199"/>
      <c r="E9" s="200"/>
      <c r="F9" s="200"/>
      <c r="G9" s="200"/>
      <c r="H9" s="200"/>
      <c r="I9" s="200"/>
      <c r="J9" s="200">
        <v>12</v>
      </c>
      <c r="K9" s="201"/>
      <c r="L9" s="202">
        <v>30</v>
      </c>
      <c r="M9" s="202"/>
      <c r="N9" s="203"/>
      <c r="O9" s="203"/>
      <c r="P9" s="203"/>
      <c r="Q9" s="203">
        <v>28.5</v>
      </c>
      <c r="R9" s="205"/>
      <c r="S9" s="193"/>
      <c r="T9" s="206">
        <v>18</v>
      </c>
      <c r="U9" s="207"/>
      <c r="V9" s="193">
        <v>18</v>
      </c>
      <c r="W9" s="193"/>
      <c r="X9" s="193">
        <v>30</v>
      </c>
      <c r="Y9" s="300">
        <v>84</v>
      </c>
      <c r="Z9" s="306">
        <v>67.5</v>
      </c>
      <c r="AA9" s="208">
        <f t="shared" si="0"/>
        <v>388</v>
      </c>
    </row>
    <row r="10" spans="1:30" x14ac:dyDescent="0.2">
      <c r="A10" s="185"/>
      <c r="B10" s="27" t="s">
        <v>52</v>
      </c>
      <c r="C10" s="198">
        <v>115</v>
      </c>
      <c r="D10" s="211"/>
      <c r="E10" s="212">
        <v>27</v>
      </c>
      <c r="F10" s="212"/>
      <c r="G10" s="212"/>
      <c r="H10" s="212"/>
      <c r="I10" s="212"/>
      <c r="J10" s="212"/>
      <c r="K10" s="213">
        <v>30</v>
      </c>
      <c r="L10" s="214"/>
      <c r="M10" s="202"/>
      <c r="N10" s="215">
        <v>21</v>
      </c>
      <c r="O10" s="297">
        <v>18</v>
      </c>
      <c r="P10" s="203"/>
      <c r="Q10" s="203"/>
      <c r="R10" s="216"/>
      <c r="S10" s="217">
        <v>18</v>
      </c>
      <c r="T10" s="218"/>
      <c r="U10" s="245">
        <v>27</v>
      </c>
      <c r="V10" s="217"/>
      <c r="W10" s="217"/>
      <c r="X10" s="217"/>
      <c r="Y10" s="300">
        <v>66</v>
      </c>
      <c r="Z10" s="306">
        <v>57</v>
      </c>
      <c r="AA10" s="208">
        <f t="shared" si="0"/>
        <v>379</v>
      </c>
      <c r="AD10" s="301"/>
    </row>
    <row r="11" spans="1:30" x14ac:dyDescent="0.2">
      <c r="A11" s="185"/>
      <c r="B11" s="27" t="s">
        <v>64</v>
      </c>
      <c r="C11" s="198">
        <v>110</v>
      </c>
      <c r="D11" s="199">
        <v>30</v>
      </c>
      <c r="E11" s="200"/>
      <c r="F11" s="200">
        <v>21</v>
      </c>
      <c r="G11" s="200"/>
      <c r="H11" s="200"/>
      <c r="I11" s="200"/>
      <c r="J11" s="200"/>
      <c r="K11" s="201">
        <v>24</v>
      </c>
      <c r="L11" s="202"/>
      <c r="M11" s="202">
        <v>30</v>
      </c>
      <c r="N11" s="203"/>
      <c r="O11" s="203"/>
      <c r="P11" s="203"/>
      <c r="Q11" s="203"/>
      <c r="R11" s="205"/>
      <c r="S11" s="193"/>
      <c r="T11" s="206">
        <v>30</v>
      </c>
      <c r="U11" s="207">
        <v>4.5</v>
      </c>
      <c r="V11" s="193"/>
      <c r="W11" s="193"/>
      <c r="X11" s="193"/>
      <c r="Y11" s="300">
        <v>60</v>
      </c>
      <c r="Z11" s="306">
        <v>54</v>
      </c>
      <c r="AA11" s="208">
        <f t="shared" si="0"/>
        <v>363.5</v>
      </c>
      <c r="AD11" s="301"/>
    </row>
    <row r="12" spans="1:30" x14ac:dyDescent="0.2">
      <c r="A12" s="185"/>
      <c r="B12" s="27" t="s">
        <v>62</v>
      </c>
      <c r="C12" s="247">
        <v>120</v>
      </c>
      <c r="D12" s="199">
        <v>12</v>
      </c>
      <c r="E12" s="200"/>
      <c r="F12" s="200"/>
      <c r="G12" s="200"/>
      <c r="H12" s="200">
        <v>12</v>
      </c>
      <c r="I12" s="200"/>
      <c r="J12" s="200">
        <v>24</v>
      </c>
      <c r="K12" s="201"/>
      <c r="L12" s="202"/>
      <c r="M12" s="202"/>
      <c r="N12" s="203">
        <v>18</v>
      </c>
      <c r="O12" s="203"/>
      <c r="P12" s="203"/>
      <c r="Q12" s="203">
        <v>24</v>
      </c>
      <c r="R12" s="205">
        <v>3</v>
      </c>
      <c r="S12" s="193">
        <v>12</v>
      </c>
      <c r="T12" s="206"/>
      <c r="U12" s="207"/>
      <c r="V12" s="193"/>
      <c r="W12" s="193"/>
      <c r="X12" s="193">
        <v>27</v>
      </c>
      <c r="Y12" s="300">
        <v>36</v>
      </c>
      <c r="Z12" s="306">
        <v>42</v>
      </c>
      <c r="AA12" s="208">
        <f t="shared" si="0"/>
        <v>330</v>
      </c>
    </row>
    <row r="13" spans="1:30" x14ac:dyDescent="0.2">
      <c r="A13" s="185"/>
      <c r="B13" s="274" t="s">
        <v>84</v>
      </c>
      <c r="C13" s="198">
        <v>85</v>
      </c>
      <c r="D13" s="199"/>
      <c r="E13" s="200"/>
      <c r="F13" s="200">
        <v>12</v>
      </c>
      <c r="G13" s="200"/>
      <c r="H13" s="200"/>
      <c r="I13" s="200">
        <v>18</v>
      </c>
      <c r="J13" s="200">
        <v>30</v>
      </c>
      <c r="K13" s="201">
        <v>9</v>
      </c>
      <c r="L13" s="202"/>
      <c r="M13" s="202"/>
      <c r="N13" s="203"/>
      <c r="O13" s="203"/>
      <c r="P13" s="203">
        <v>19.5</v>
      </c>
      <c r="Q13" s="203">
        <v>9</v>
      </c>
      <c r="R13" s="205">
        <v>6</v>
      </c>
      <c r="S13" s="193"/>
      <c r="T13" s="206"/>
      <c r="U13" s="207"/>
      <c r="V13" s="193"/>
      <c r="W13" s="193">
        <v>18</v>
      </c>
      <c r="X13" s="193">
        <v>15</v>
      </c>
      <c r="Y13" s="300">
        <v>44</v>
      </c>
      <c r="Z13" s="306">
        <v>34.5</v>
      </c>
      <c r="AA13" s="197">
        <f t="shared" si="0"/>
        <v>300</v>
      </c>
    </row>
    <row r="14" spans="1:30" x14ac:dyDescent="0.2">
      <c r="A14" s="185"/>
      <c r="B14" s="274" t="s">
        <v>75</v>
      </c>
      <c r="C14" s="198">
        <v>95</v>
      </c>
      <c r="D14" s="199">
        <v>15</v>
      </c>
      <c r="E14" s="200"/>
      <c r="F14" s="200">
        <v>15</v>
      </c>
      <c r="G14" s="200"/>
      <c r="H14" s="200"/>
      <c r="I14" s="200"/>
      <c r="J14" s="200"/>
      <c r="K14" s="201">
        <v>21</v>
      </c>
      <c r="L14" s="202"/>
      <c r="M14" s="202">
        <v>6</v>
      </c>
      <c r="N14" s="203"/>
      <c r="O14" s="203"/>
      <c r="P14" s="203"/>
      <c r="Q14" s="203"/>
      <c r="R14" s="205">
        <v>21</v>
      </c>
      <c r="S14" s="193"/>
      <c r="T14" s="206">
        <v>12</v>
      </c>
      <c r="U14" s="207"/>
      <c r="V14" s="193"/>
      <c r="W14" s="193"/>
      <c r="X14" s="193"/>
      <c r="Y14" s="300">
        <v>44</v>
      </c>
      <c r="Z14" s="306">
        <v>42</v>
      </c>
      <c r="AA14" s="197">
        <f t="shared" si="0"/>
        <v>271</v>
      </c>
    </row>
    <row r="15" spans="1:30" x14ac:dyDescent="0.2">
      <c r="A15" s="185"/>
      <c r="B15" s="27" t="s">
        <v>83</v>
      </c>
      <c r="C15" s="198">
        <v>105</v>
      </c>
      <c r="D15" s="199"/>
      <c r="E15" s="200"/>
      <c r="F15" s="200"/>
      <c r="G15" s="200">
        <v>27</v>
      </c>
      <c r="H15" s="200"/>
      <c r="I15" s="200"/>
      <c r="J15" s="200"/>
      <c r="K15" s="201"/>
      <c r="L15" s="202"/>
      <c r="M15" s="202"/>
      <c r="N15" s="203">
        <v>28.5</v>
      </c>
      <c r="O15" s="203"/>
      <c r="P15" s="203"/>
      <c r="Q15" s="203"/>
      <c r="R15" s="205"/>
      <c r="S15" s="193"/>
      <c r="T15" s="206"/>
      <c r="U15" s="207">
        <v>30</v>
      </c>
      <c r="V15" s="193"/>
      <c r="W15" s="193"/>
      <c r="X15" s="193"/>
      <c r="Y15" s="300">
        <v>40</v>
      </c>
      <c r="Z15" s="306">
        <v>30</v>
      </c>
      <c r="AA15" s="197">
        <f t="shared" si="0"/>
        <v>260.5</v>
      </c>
    </row>
    <row r="16" spans="1:30" x14ac:dyDescent="0.2">
      <c r="A16" s="185"/>
      <c r="B16" s="27" t="s">
        <v>85</v>
      </c>
      <c r="C16" s="198">
        <v>65</v>
      </c>
      <c r="D16" s="199">
        <v>18</v>
      </c>
      <c r="E16" s="200"/>
      <c r="F16" s="200">
        <v>18</v>
      </c>
      <c r="G16" s="200"/>
      <c r="H16" s="200">
        <v>18</v>
      </c>
      <c r="I16" s="200"/>
      <c r="J16" s="200"/>
      <c r="K16" s="201">
        <v>27</v>
      </c>
      <c r="L16" s="202"/>
      <c r="M16" s="202">
        <v>9</v>
      </c>
      <c r="N16" s="203"/>
      <c r="O16" s="203"/>
      <c r="P16" s="203"/>
      <c r="Q16" s="203"/>
      <c r="R16" s="205"/>
      <c r="S16" s="193"/>
      <c r="T16" s="206">
        <v>15</v>
      </c>
      <c r="U16" s="207"/>
      <c r="V16" s="193"/>
      <c r="W16" s="193"/>
      <c r="X16" s="193"/>
      <c r="Y16" s="300">
        <v>36</v>
      </c>
      <c r="Z16" s="306">
        <v>25.5</v>
      </c>
      <c r="AA16" s="208">
        <f t="shared" si="0"/>
        <v>231.5</v>
      </c>
    </row>
    <row r="17" spans="1:27" x14ac:dyDescent="0.2">
      <c r="A17" s="185"/>
      <c r="B17" s="27" t="s">
        <v>88</v>
      </c>
      <c r="C17" s="198">
        <v>45</v>
      </c>
      <c r="D17" s="199">
        <v>9</v>
      </c>
      <c r="E17" s="200"/>
      <c r="F17" s="200"/>
      <c r="G17" s="200"/>
      <c r="H17" s="200"/>
      <c r="I17" s="200"/>
      <c r="J17" s="200">
        <v>16.5</v>
      </c>
      <c r="K17" s="201"/>
      <c r="L17" s="202"/>
      <c r="M17" s="202"/>
      <c r="N17" s="203"/>
      <c r="O17" s="203"/>
      <c r="P17" s="203"/>
      <c r="Q17" s="203">
        <v>28.5</v>
      </c>
      <c r="R17" s="205"/>
      <c r="S17" s="193"/>
      <c r="T17" s="206"/>
      <c r="U17" s="207"/>
      <c r="V17" s="193"/>
      <c r="W17" s="193"/>
      <c r="X17" s="193">
        <v>19.5</v>
      </c>
      <c r="Y17" s="300">
        <v>72</v>
      </c>
      <c r="Z17" s="306">
        <v>24</v>
      </c>
      <c r="AA17" s="197">
        <f t="shared" si="0"/>
        <v>214.5</v>
      </c>
    </row>
    <row r="18" spans="1:27" x14ac:dyDescent="0.2">
      <c r="A18" s="185"/>
      <c r="B18" s="27" t="s">
        <v>57</v>
      </c>
      <c r="C18" s="198">
        <v>100</v>
      </c>
      <c r="D18" s="199"/>
      <c r="E18" s="200"/>
      <c r="F18" s="200">
        <v>3</v>
      </c>
      <c r="G18" s="200">
        <v>3</v>
      </c>
      <c r="H18" s="200"/>
      <c r="I18" s="200"/>
      <c r="J18" s="200"/>
      <c r="K18" s="201">
        <v>18</v>
      </c>
      <c r="L18" s="202"/>
      <c r="M18" s="202"/>
      <c r="N18" s="203"/>
      <c r="O18" s="203"/>
      <c r="P18" s="203"/>
      <c r="Q18" s="203"/>
      <c r="R18" s="205">
        <v>24</v>
      </c>
      <c r="S18" s="193"/>
      <c r="T18" s="206">
        <v>3</v>
      </c>
      <c r="U18" s="207">
        <v>15</v>
      </c>
      <c r="V18" s="193"/>
      <c r="W18" s="193"/>
      <c r="X18" s="193"/>
      <c r="Y18" s="300">
        <v>20</v>
      </c>
      <c r="Z18" s="306">
        <v>27</v>
      </c>
      <c r="AA18" s="197">
        <f t="shared" si="0"/>
        <v>213</v>
      </c>
    </row>
    <row r="19" spans="1:27" x14ac:dyDescent="0.2">
      <c r="A19" s="185"/>
      <c r="B19" s="27" t="s">
        <v>70</v>
      </c>
      <c r="C19" s="210">
        <v>105</v>
      </c>
      <c r="D19" s="199"/>
      <c r="E19" s="200">
        <v>24</v>
      </c>
      <c r="F19" s="200"/>
      <c r="G19" s="200"/>
      <c r="H19" s="200"/>
      <c r="I19" s="200"/>
      <c r="J19" s="200"/>
      <c r="K19" s="201"/>
      <c r="L19" s="202"/>
      <c r="M19" s="202"/>
      <c r="N19" s="203"/>
      <c r="O19" s="203"/>
      <c r="P19" s="203"/>
      <c r="Q19" s="203"/>
      <c r="R19" s="205">
        <v>9</v>
      </c>
      <c r="S19" s="193">
        <v>27</v>
      </c>
      <c r="T19" s="206"/>
      <c r="U19" s="207"/>
      <c r="V19" s="193"/>
      <c r="W19" s="193"/>
      <c r="X19" s="193"/>
      <c r="Y19" s="300">
        <v>24</v>
      </c>
      <c r="Z19" s="306">
        <v>24</v>
      </c>
      <c r="AA19" s="208">
        <f t="shared" si="0"/>
        <v>213</v>
      </c>
    </row>
    <row r="20" spans="1:27" x14ac:dyDescent="0.2">
      <c r="A20" s="185"/>
      <c r="B20" s="27" t="s">
        <v>68</v>
      </c>
      <c r="C20" s="198">
        <v>90</v>
      </c>
      <c r="D20" s="199">
        <v>27</v>
      </c>
      <c r="E20" s="200"/>
      <c r="F20" s="200"/>
      <c r="G20" s="200"/>
      <c r="H20" s="200"/>
      <c r="I20" s="200"/>
      <c r="J20" s="200"/>
      <c r="K20" s="201"/>
      <c r="L20" s="202">
        <v>27</v>
      </c>
      <c r="M20" s="202"/>
      <c r="N20" s="203"/>
      <c r="O20" s="203"/>
      <c r="P20" s="203"/>
      <c r="Q20" s="203"/>
      <c r="R20" s="205">
        <v>30</v>
      </c>
      <c r="S20" s="193"/>
      <c r="T20" s="206"/>
      <c r="U20" s="207"/>
      <c r="V20" s="193"/>
      <c r="W20" s="193"/>
      <c r="X20" s="193"/>
      <c r="Y20" s="300">
        <v>16</v>
      </c>
      <c r="Z20" s="306">
        <v>21</v>
      </c>
      <c r="AA20" s="197">
        <f t="shared" si="0"/>
        <v>211</v>
      </c>
    </row>
    <row r="21" spans="1:27" x14ac:dyDescent="0.2">
      <c r="A21" s="185"/>
      <c r="B21" s="274" t="s">
        <v>79</v>
      </c>
      <c r="C21" s="198">
        <v>55</v>
      </c>
      <c r="D21" s="199"/>
      <c r="E21" s="200"/>
      <c r="F21" s="200"/>
      <c r="G21" s="200"/>
      <c r="H21" s="200"/>
      <c r="I21" s="200">
        <v>21</v>
      </c>
      <c r="J21" s="200"/>
      <c r="K21" s="201"/>
      <c r="L21" s="202">
        <v>15</v>
      </c>
      <c r="M21" s="202"/>
      <c r="N21" s="203"/>
      <c r="O21" s="203"/>
      <c r="P21" s="203">
        <v>24</v>
      </c>
      <c r="Q21" s="203"/>
      <c r="R21" s="205"/>
      <c r="S21" s="193"/>
      <c r="T21" s="206"/>
      <c r="U21" s="207"/>
      <c r="V21" s="193"/>
      <c r="W21" s="193">
        <v>30</v>
      </c>
      <c r="X21" s="193"/>
      <c r="Y21" s="300">
        <v>32</v>
      </c>
      <c r="Z21" s="306">
        <v>24</v>
      </c>
      <c r="AA21" s="197">
        <f t="shared" si="0"/>
        <v>201</v>
      </c>
    </row>
    <row r="22" spans="1:27" x14ac:dyDescent="0.2">
      <c r="A22" s="185"/>
      <c r="B22" s="27" t="s">
        <v>72</v>
      </c>
      <c r="C22" s="198">
        <v>80</v>
      </c>
      <c r="D22" s="199"/>
      <c r="E22" s="200"/>
      <c r="F22" s="200">
        <v>30</v>
      </c>
      <c r="G22" s="200">
        <v>6</v>
      </c>
      <c r="H22" s="200"/>
      <c r="I22" s="200"/>
      <c r="J22" s="200"/>
      <c r="K22" s="201"/>
      <c r="L22" s="202"/>
      <c r="M22" s="202">
        <v>21</v>
      </c>
      <c r="N22" s="203"/>
      <c r="O22" s="203"/>
      <c r="P22" s="203"/>
      <c r="Q22" s="203"/>
      <c r="R22" s="205"/>
      <c r="S22" s="193"/>
      <c r="T22" s="206">
        <v>6</v>
      </c>
      <c r="U22" s="207"/>
      <c r="V22" s="193"/>
      <c r="W22" s="193"/>
      <c r="X22" s="193"/>
      <c r="Y22" s="300">
        <v>36</v>
      </c>
      <c r="Z22" s="306">
        <v>18</v>
      </c>
      <c r="AA22" s="197">
        <f t="shared" si="0"/>
        <v>197</v>
      </c>
    </row>
    <row r="23" spans="1:27" x14ac:dyDescent="0.2">
      <c r="A23" s="185"/>
      <c r="B23" s="27" t="s">
        <v>60</v>
      </c>
      <c r="C23" s="198">
        <v>75</v>
      </c>
      <c r="D23" s="199"/>
      <c r="E23" s="200"/>
      <c r="F23" s="200"/>
      <c r="G23" s="200">
        <v>24</v>
      </c>
      <c r="H23" s="200"/>
      <c r="I23" s="200"/>
      <c r="J23" s="200"/>
      <c r="K23" s="201"/>
      <c r="L23" s="202"/>
      <c r="M23" s="202"/>
      <c r="N23" s="203"/>
      <c r="O23" s="203">
        <v>18</v>
      </c>
      <c r="P23" s="203"/>
      <c r="Q23" s="203"/>
      <c r="R23" s="205"/>
      <c r="S23" s="193"/>
      <c r="T23" s="206"/>
      <c r="U23" s="207">
        <v>18</v>
      </c>
      <c r="V23" s="193"/>
      <c r="W23" s="193"/>
      <c r="X23" s="193"/>
      <c r="Y23" s="300">
        <v>8</v>
      </c>
      <c r="Z23" s="306">
        <v>18</v>
      </c>
      <c r="AA23" s="197">
        <f t="shared" si="0"/>
        <v>161</v>
      </c>
    </row>
    <row r="24" spans="1:27" x14ac:dyDescent="0.2">
      <c r="A24" s="185"/>
      <c r="B24" s="27" t="s">
        <v>67</v>
      </c>
      <c r="C24" s="39">
        <v>45</v>
      </c>
      <c r="D24" s="199"/>
      <c r="E24" s="200">
        <v>18</v>
      </c>
      <c r="F24" s="200"/>
      <c r="G24" s="200"/>
      <c r="H24" s="200"/>
      <c r="I24" s="200"/>
      <c r="J24" s="200"/>
      <c r="K24" s="201"/>
      <c r="L24" s="202">
        <v>22.5</v>
      </c>
      <c r="M24" s="202"/>
      <c r="N24" s="203"/>
      <c r="O24" s="203"/>
      <c r="P24" s="203"/>
      <c r="Q24" s="203"/>
      <c r="R24" s="205"/>
      <c r="S24" s="193">
        <v>15</v>
      </c>
      <c r="T24" s="206"/>
      <c r="U24" s="207"/>
      <c r="V24" s="193"/>
      <c r="W24" s="193"/>
      <c r="X24" s="193"/>
      <c r="Y24" s="300">
        <v>36</v>
      </c>
      <c r="Z24" s="306">
        <v>24</v>
      </c>
      <c r="AA24" s="208">
        <f t="shared" si="0"/>
        <v>160.5</v>
      </c>
    </row>
    <row r="25" spans="1:27" x14ac:dyDescent="0.2">
      <c r="A25" s="185"/>
      <c r="B25" s="27" t="s">
        <v>91</v>
      </c>
      <c r="C25" s="364">
        <v>85</v>
      </c>
      <c r="D25" s="366"/>
      <c r="E25" s="329"/>
      <c r="F25" s="329"/>
      <c r="G25" s="329">
        <v>18</v>
      </c>
      <c r="H25" s="329"/>
      <c r="I25" s="329"/>
      <c r="J25" s="329"/>
      <c r="K25" s="366"/>
      <c r="L25" s="369"/>
      <c r="M25" s="370">
        <v>12</v>
      </c>
      <c r="N25" s="329">
        <v>3</v>
      </c>
      <c r="O25" s="329"/>
      <c r="P25" s="371"/>
      <c r="Q25" s="371"/>
      <c r="R25" s="372"/>
      <c r="S25" s="329"/>
      <c r="T25" s="369"/>
      <c r="U25" s="374">
        <v>4.5</v>
      </c>
      <c r="V25" s="329"/>
      <c r="W25" s="329"/>
      <c r="X25" s="329"/>
      <c r="Y25" s="300">
        <v>28</v>
      </c>
      <c r="Z25" s="306">
        <v>0</v>
      </c>
      <c r="AA25" s="208">
        <f t="shared" si="0"/>
        <v>150.5</v>
      </c>
    </row>
    <row r="26" spans="1:27" x14ac:dyDescent="0.2">
      <c r="A26" s="185"/>
      <c r="B26" s="27" t="s">
        <v>59</v>
      </c>
      <c r="C26" s="198">
        <v>70</v>
      </c>
      <c r="D26" s="199"/>
      <c r="E26" s="200"/>
      <c r="F26" s="200"/>
      <c r="G26" s="200"/>
      <c r="H26" s="200"/>
      <c r="I26" s="200"/>
      <c r="J26" s="200"/>
      <c r="K26" s="201"/>
      <c r="L26" s="202"/>
      <c r="M26" s="202"/>
      <c r="N26" s="203"/>
      <c r="O26" s="203"/>
      <c r="P26" s="203"/>
      <c r="Q26" s="203"/>
      <c r="R26" s="205">
        <v>15</v>
      </c>
      <c r="S26" s="193">
        <v>24</v>
      </c>
      <c r="T26" s="206"/>
      <c r="U26" s="207"/>
      <c r="V26" s="193"/>
      <c r="W26" s="193"/>
      <c r="X26" s="193"/>
      <c r="Y26" s="300">
        <v>12</v>
      </c>
      <c r="Z26" s="306">
        <v>9</v>
      </c>
      <c r="AA26" s="197">
        <f t="shared" si="0"/>
        <v>130</v>
      </c>
    </row>
    <row r="27" spans="1:27" x14ac:dyDescent="0.2">
      <c r="A27" s="185"/>
      <c r="B27" s="186" t="s">
        <v>101</v>
      </c>
      <c r="C27" s="198">
        <v>20</v>
      </c>
      <c r="D27" s="199"/>
      <c r="E27" s="200"/>
      <c r="F27" s="200"/>
      <c r="G27" s="200"/>
      <c r="H27" s="200"/>
      <c r="I27" s="200"/>
      <c r="J27" s="200">
        <v>21</v>
      </c>
      <c r="K27" s="201"/>
      <c r="L27" s="202"/>
      <c r="M27" s="202"/>
      <c r="N27" s="203"/>
      <c r="O27" s="203"/>
      <c r="P27" s="203"/>
      <c r="Q27" s="203">
        <v>15</v>
      </c>
      <c r="R27" s="205"/>
      <c r="S27" s="193"/>
      <c r="T27" s="206"/>
      <c r="U27" s="207"/>
      <c r="V27" s="193"/>
      <c r="W27" s="193"/>
      <c r="X27" s="193">
        <v>24</v>
      </c>
      <c r="Y27" s="300">
        <v>28</v>
      </c>
      <c r="Z27" s="306">
        <v>21</v>
      </c>
      <c r="AA27" s="208">
        <f t="shared" si="0"/>
        <v>129</v>
      </c>
    </row>
    <row r="28" spans="1:27" x14ac:dyDescent="0.2">
      <c r="A28" s="185"/>
      <c r="B28" s="27" t="s">
        <v>76</v>
      </c>
      <c r="C28" s="198">
        <v>85</v>
      </c>
      <c r="D28" s="199">
        <v>3</v>
      </c>
      <c r="E28" s="200"/>
      <c r="F28" s="200"/>
      <c r="G28" s="200"/>
      <c r="H28" s="200"/>
      <c r="I28" s="200"/>
      <c r="J28" s="200"/>
      <c r="K28" s="201"/>
      <c r="L28" s="202"/>
      <c r="M28" s="202"/>
      <c r="N28" s="203">
        <v>6</v>
      </c>
      <c r="O28" s="203"/>
      <c r="P28" s="203"/>
      <c r="Q28" s="203"/>
      <c r="R28" s="205"/>
      <c r="S28" s="193">
        <v>21</v>
      </c>
      <c r="T28" s="206"/>
      <c r="U28" s="207"/>
      <c r="V28" s="193"/>
      <c r="W28" s="193"/>
      <c r="X28" s="193"/>
      <c r="Y28" s="300">
        <v>8</v>
      </c>
      <c r="Z28" s="306">
        <v>6</v>
      </c>
      <c r="AA28" s="197">
        <f t="shared" si="0"/>
        <v>129</v>
      </c>
    </row>
    <row r="29" spans="1:27" x14ac:dyDescent="0.2">
      <c r="A29" s="185"/>
      <c r="B29" s="27" t="s">
        <v>53</v>
      </c>
      <c r="C29" s="198">
        <v>95</v>
      </c>
      <c r="D29" s="199"/>
      <c r="E29" s="200"/>
      <c r="F29" s="200"/>
      <c r="G29" s="200">
        <v>9</v>
      </c>
      <c r="H29" s="200"/>
      <c r="I29" s="200"/>
      <c r="J29" s="200"/>
      <c r="K29" s="201"/>
      <c r="L29" s="202"/>
      <c r="M29" s="202"/>
      <c r="N29" s="203"/>
      <c r="O29" s="203"/>
      <c r="P29" s="203"/>
      <c r="Q29" s="203"/>
      <c r="R29" s="205"/>
      <c r="S29" s="193">
        <v>3</v>
      </c>
      <c r="T29" s="206"/>
      <c r="U29" s="207"/>
      <c r="V29" s="193">
        <v>15</v>
      </c>
      <c r="W29" s="193"/>
      <c r="X29" s="193"/>
      <c r="Y29" s="300">
        <v>4</v>
      </c>
      <c r="Z29" s="306">
        <v>0</v>
      </c>
      <c r="AA29" s="197">
        <f t="shared" si="0"/>
        <v>126</v>
      </c>
    </row>
    <row r="30" spans="1:27" x14ac:dyDescent="0.2">
      <c r="A30" s="185"/>
      <c r="B30" s="27" t="s">
        <v>69</v>
      </c>
      <c r="C30" s="198">
        <v>75</v>
      </c>
      <c r="D30" s="199"/>
      <c r="E30" s="200"/>
      <c r="F30" s="200"/>
      <c r="G30" s="200"/>
      <c r="H30" s="200"/>
      <c r="I30" s="200"/>
      <c r="J30" s="200"/>
      <c r="K30" s="201">
        <v>6</v>
      </c>
      <c r="L30" s="202"/>
      <c r="M30" s="202"/>
      <c r="N30" s="203">
        <v>12</v>
      </c>
      <c r="O30" s="203"/>
      <c r="P30" s="203"/>
      <c r="Q30" s="203"/>
      <c r="R30" s="205"/>
      <c r="S30" s="193"/>
      <c r="T30" s="206"/>
      <c r="U30" s="207"/>
      <c r="V30" s="193"/>
      <c r="W30" s="193"/>
      <c r="X30" s="193"/>
      <c r="Y30" s="300">
        <v>20</v>
      </c>
      <c r="Z30" s="306">
        <v>3</v>
      </c>
      <c r="AA30" s="208">
        <f t="shared" si="0"/>
        <v>116</v>
      </c>
    </row>
    <row r="31" spans="1:27" x14ac:dyDescent="0.2">
      <c r="A31" s="185"/>
      <c r="B31" s="27" t="s">
        <v>77</v>
      </c>
      <c r="C31" s="198">
        <v>70</v>
      </c>
      <c r="D31" s="199"/>
      <c r="E31" s="200"/>
      <c r="F31" s="200"/>
      <c r="G31" s="200"/>
      <c r="H31" s="200"/>
      <c r="I31" s="200"/>
      <c r="J31" s="200"/>
      <c r="K31" s="201"/>
      <c r="L31" s="202"/>
      <c r="M31" s="202">
        <v>27</v>
      </c>
      <c r="N31" s="203"/>
      <c r="O31" s="203"/>
      <c r="P31" s="203"/>
      <c r="Q31" s="203"/>
      <c r="R31" s="205"/>
      <c r="S31" s="193">
        <v>6</v>
      </c>
      <c r="T31" s="206"/>
      <c r="U31" s="207"/>
      <c r="V31" s="193"/>
      <c r="W31" s="193"/>
      <c r="X31" s="193"/>
      <c r="Y31" s="300">
        <v>0</v>
      </c>
      <c r="Z31" s="306">
        <v>0</v>
      </c>
      <c r="AA31" s="197">
        <f t="shared" si="0"/>
        <v>103</v>
      </c>
    </row>
    <row r="32" spans="1:27" x14ac:dyDescent="0.2">
      <c r="A32" s="185"/>
      <c r="B32" s="27" t="s">
        <v>66</v>
      </c>
      <c r="C32" s="198">
        <v>80</v>
      </c>
      <c r="D32" s="199"/>
      <c r="E32" s="200"/>
      <c r="F32" s="200"/>
      <c r="G32" s="200"/>
      <c r="H32" s="200"/>
      <c r="I32" s="200"/>
      <c r="J32" s="200"/>
      <c r="K32" s="201"/>
      <c r="L32" s="202"/>
      <c r="M32" s="202"/>
      <c r="N32" s="203"/>
      <c r="O32" s="203"/>
      <c r="P32" s="203"/>
      <c r="Q32" s="203"/>
      <c r="R32" s="205">
        <v>18</v>
      </c>
      <c r="S32" s="193"/>
      <c r="T32" s="206"/>
      <c r="U32" s="207"/>
      <c r="V32" s="193"/>
      <c r="W32" s="193"/>
      <c r="X32" s="193"/>
      <c r="Y32" s="300">
        <v>0</v>
      </c>
      <c r="Z32" s="306">
        <v>0</v>
      </c>
      <c r="AA32" s="197">
        <f t="shared" si="0"/>
        <v>98</v>
      </c>
    </row>
    <row r="33" spans="1:27" x14ac:dyDescent="0.2">
      <c r="A33" s="185"/>
      <c r="B33" s="27" t="s">
        <v>65</v>
      </c>
      <c r="C33" s="198">
        <v>60</v>
      </c>
      <c r="D33" s="199"/>
      <c r="E33" s="200"/>
      <c r="F33" s="200"/>
      <c r="G33" s="200"/>
      <c r="H33" s="200"/>
      <c r="I33" s="200"/>
      <c r="J33" s="200"/>
      <c r="K33" s="201"/>
      <c r="L33" s="202"/>
      <c r="M33" s="202"/>
      <c r="N33" s="203">
        <v>9</v>
      </c>
      <c r="O33" s="203"/>
      <c r="P33" s="203"/>
      <c r="Q33" s="203"/>
      <c r="R33" s="205"/>
      <c r="S33" s="193"/>
      <c r="T33" s="206"/>
      <c r="U33" s="207">
        <v>12</v>
      </c>
      <c r="V33" s="193"/>
      <c r="W33" s="193"/>
      <c r="X33" s="193"/>
      <c r="Y33" s="300">
        <v>0</v>
      </c>
      <c r="Z33" s="306">
        <v>12</v>
      </c>
      <c r="AA33" s="208">
        <f t="shared" si="0"/>
        <v>93</v>
      </c>
    </row>
    <row r="34" spans="1:27" x14ac:dyDescent="0.2">
      <c r="A34" s="185"/>
      <c r="B34" s="274" t="s">
        <v>78</v>
      </c>
      <c r="C34" s="198">
        <v>65</v>
      </c>
      <c r="D34" s="199">
        <v>6</v>
      </c>
      <c r="E34" s="200"/>
      <c r="F34" s="200"/>
      <c r="G34" s="200"/>
      <c r="H34" s="200"/>
      <c r="I34" s="200"/>
      <c r="J34" s="200"/>
      <c r="K34" s="201">
        <v>3</v>
      </c>
      <c r="L34" s="202"/>
      <c r="M34" s="202"/>
      <c r="N34" s="203"/>
      <c r="O34" s="203"/>
      <c r="P34" s="203"/>
      <c r="Q34" s="203"/>
      <c r="R34" s="205"/>
      <c r="S34" s="193"/>
      <c r="T34" s="206"/>
      <c r="U34" s="207"/>
      <c r="V34" s="193"/>
      <c r="W34" s="193"/>
      <c r="X34" s="193"/>
      <c r="Y34" s="300">
        <v>0</v>
      </c>
      <c r="Z34" s="306">
        <v>0</v>
      </c>
      <c r="AA34" s="208">
        <f t="shared" si="0"/>
        <v>74</v>
      </c>
    </row>
    <row r="35" spans="1:27" x14ac:dyDescent="0.2">
      <c r="A35" s="185"/>
      <c r="B35" s="274" t="s">
        <v>80</v>
      </c>
      <c r="C35" s="198">
        <v>50</v>
      </c>
      <c r="D35" s="199">
        <v>21</v>
      </c>
      <c r="E35" s="200"/>
      <c r="F35" s="200"/>
      <c r="G35" s="200"/>
      <c r="H35" s="200"/>
      <c r="I35" s="200"/>
      <c r="J35" s="200"/>
      <c r="K35" s="201"/>
      <c r="L35" s="202"/>
      <c r="M35" s="202"/>
      <c r="N35" s="203"/>
      <c r="O35" s="203"/>
      <c r="P35" s="203"/>
      <c r="Q35" s="203"/>
      <c r="R35" s="205"/>
      <c r="S35" s="193"/>
      <c r="T35" s="206"/>
      <c r="U35" s="207"/>
      <c r="V35" s="193"/>
      <c r="W35" s="193"/>
      <c r="X35" s="193"/>
      <c r="Y35" s="300">
        <v>0</v>
      </c>
      <c r="Z35" s="306">
        <v>0</v>
      </c>
      <c r="AA35" s="197">
        <f t="shared" si="0"/>
        <v>71</v>
      </c>
    </row>
    <row r="36" spans="1:27" x14ac:dyDescent="0.2">
      <c r="A36" s="185"/>
      <c r="B36" s="274" t="s">
        <v>106</v>
      </c>
      <c r="C36" s="185">
        <v>35</v>
      </c>
      <c r="D36" s="199"/>
      <c r="E36" s="200"/>
      <c r="F36" s="200"/>
      <c r="G36" s="200"/>
      <c r="H36" s="200"/>
      <c r="I36" s="200"/>
      <c r="J36" s="200"/>
      <c r="K36" s="201"/>
      <c r="L36" s="202"/>
      <c r="M36" s="202"/>
      <c r="N36" s="203"/>
      <c r="O36" s="203"/>
      <c r="P36" s="203"/>
      <c r="Q36" s="203"/>
      <c r="R36" s="205"/>
      <c r="S36" s="193"/>
      <c r="T36" s="206"/>
      <c r="U36" s="207"/>
      <c r="V36" s="193"/>
      <c r="W36" s="193"/>
      <c r="X36" s="193"/>
      <c r="Y36" s="300">
        <v>36</v>
      </c>
      <c r="Z36" s="306">
        <v>0</v>
      </c>
      <c r="AA36" s="208">
        <f t="shared" si="0"/>
        <v>71</v>
      </c>
    </row>
    <row r="37" spans="1:27" x14ac:dyDescent="0.2">
      <c r="A37" s="185"/>
      <c r="B37" s="274" t="s">
        <v>87</v>
      </c>
      <c r="C37" s="185">
        <v>50</v>
      </c>
      <c r="D37" s="199"/>
      <c r="E37" s="200"/>
      <c r="F37" s="200"/>
      <c r="G37" s="200"/>
      <c r="H37" s="200"/>
      <c r="I37" s="200"/>
      <c r="J37" s="200"/>
      <c r="K37" s="201"/>
      <c r="L37" s="202"/>
      <c r="M37" s="202"/>
      <c r="N37" s="203"/>
      <c r="O37" s="203"/>
      <c r="P37" s="203"/>
      <c r="Q37" s="203"/>
      <c r="R37" s="205"/>
      <c r="S37" s="193"/>
      <c r="T37" s="206"/>
      <c r="U37" s="207"/>
      <c r="V37" s="193">
        <v>15</v>
      </c>
      <c r="W37" s="193"/>
      <c r="X37" s="193"/>
      <c r="Y37" s="300">
        <v>4</v>
      </c>
      <c r="Z37" s="306">
        <v>0</v>
      </c>
      <c r="AA37" s="197">
        <f t="shared" si="0"/>
        <v>69</v>
      </c>
    </row>
    <row r="38" spans="1:27" x14ac:dyDescent="0.2">
      <c r="A38" s="185"/>
      <c r="B38" s="27" t="s">
        <v>58</v>
      </c>
      <c r="C38" s="185">
        <v>60</v>
      </c>
      <c r="D38" s="199"/>
      <c r="E38" s="200"/>
      <c r="F38" s="200"/>
      <c r="G38" s="200"/>
      <c r="H38" s="200"/>
      <c r="I38" s="200"/>
      <c r="J38" s="200"/>
      <c r="K38" s="201"/>
      <c r="L38" s="202"/>
      <c r="M38" s="202"/>
      <c r="N38" s="203"/>
      <c r="O38" s="203"/>
      <c r="P38" s="203"/>
      <c r="Q38" s="203"/>
      <c r="R38" s="205"/>
      <c r="S38" s="193"/>
      <c r="T38" s="206"/>
      <c r="U38" s="207"/>
      <c r="V38" s="193"/>
      <c r="W38" s="193"/>
      <c r="X38" s="193"/>
      <c r="Y38" s="300">
        <v>4</v>
      </c>
      <c r="Z38" s="306">
        <v>0</v>
      </c>
      <c r="AA38" s="197">
        <f t="shared" si="0"/>
        <v>64</v>
      </c>
    </row>
    <row r="39" spans="1:27" x14ac:dyDescent="0.2">
      <c r="A39" s="185"/>
      <c r="B39" s="27" t="s">
        <v>61</v>
      </c>
      <c r="C39" s="160">
        <v>40</v>
      </c>
      <c r="D39" s="199"/>
      <c r="E39" s="200"/>
      <c r="F39" s="200"/>
      <c r="G39" s="200">
        <v>15</v>
      </c>
      <c r="H39" s="200"/>
      <c r="I39" s="200"/>
      <c r="J39" s="200"/>
      <c r="K39" s="201"/>
      <c r="L39" s="202"/>
      <c r="M39" s="202"/>
      <c r="N39" s="203"/>
      <c r="O39" s="203"/>
      <c r="P39" s="203"/>
      <c r="Q39" s="203"/>
      <c r="R39" s="205"/>
      <c r="S39" s="193"/>
      <c r="T39" s="206"/>
      <c r="U39" s="207"/>
      <c r="V39" s="193"/>
      <c r="W39" s="193"/>
      <c r="X39" s="193"/>
      <c r="Y39" s="300">
        <v>4</v>
      </c>
      <c r="Z39" s="306">
        <v>0</v>
      </c>
      <c r="AA39" s="208">
        <f t="shared" si="0"/>
        <v>59</v>
      </c>
    </row>
    <row r="40" spans="1:27" x14ac:dyDescent="0.2">
      <c r="A40" s="185"/>
      <c r="B40" s="274" t="s">
        <v>86</v>
      </c>
      <c r="C40" s="198">
        <v>55</v>
      </c>
      <c r="D40" s="199"/>
      <c r="E40" s="200"/>
      <c r="F40" s="200"/>
      <c r="G40" s="200"/>
      <c r="H40" s="200"/>
      <c r="I40" s="200"/>
      <c r="J40" s="200"/>
      <c r="K40" s="201"/>
      <c r="L40" s="202"/>
      <c r="M40" s="202"/>
      <c r="N40" s="203"/>
      <c r="O40" s="203"/>
      <c r="P40" s="203"/>
      <c r="Q40" s="203"/>
      <c r="R40" s="205"/>
      <c r="S40" s="193"/>
      <c r="T40" s="206"/>
      <c r="U40" s="207"/>
      <c r="V40" s="193"/>
      <c r="W40" s="193"/>
      <c r="X40" s="193"/>
      <c r="Y40" s="300">
        <v>0</v>
      </c>
      <c r="Z40" s="306">
        <v>0</v>
      </c>
      <c r="AA40" s="197">
        <f t="shared" si="0"/>
        <v>55</v>
      </c>
    </row>
    <row r="41" spans="1:27" x14ac:dyDescent="0.2">
      <c r="A41" s="185"/>
      <c r="B41" s="274" t="s">
        <v>89</v>
      </c>
      <c r="C41" s="39">
        <v>35</v>
      </c>
      <c r="D41" s="239"/>
      <c r="E41" s="234"/>
      <c r="F41" s="234"/>
      <c r="G41" s="234"/>
      <c r="H41" s="234"/>
      <c r="I41" s="234"/>
      <c r="J41" s="234"/>
      <c r="K41" s="240"/>
      <c r="L41" s="241"/>
      <c r="M41" s="296"/>
      <c r="N41" s="235"/>
      <c r="O41" s="235"/>
      <c r="P41" s="292"/>
      <c r="Q41" s="292"/>
      <c r="R41" s="242"/>
      <c r="S41" s="243"/>
      <c r="T41" s="244"/>
      <c r="U41" s="246"/>
      <c r="V41" s="243"/>
      <c r="W41" s="243"/>
      <c r="X41" s="243"/>
      <c r="Y41" s="300">
        <v>0</v>
      </c>
      <c r="Z41" s="306">
        <v>0</v>
      </c>
      <c r="AA41" s="208">
        <f t="shared" si="0"/>
        <v>35</v>
      </c>
    </row>
    <row r="42" spans="1:27" x14ac:dyDescent="0.2">
      <c r="A42" s="185"/>
      <c r="B42" s="186" t="s">
        <v>94</v>
      </c>
      <c r="C42" s="198">
        <v>30</v>
      </c>
      <c r="D42" s="199"/>
      <c r="E42" s="200"/>
      <c r="F42" s="200"/>
      <c r="G42" s="200"/>
      <c r="H42" s="200"/>
      <c r="I42" s="200"/>
      <c r="J42" s="200"/>
      <c r="K42" s="201"/>
      <c r="L42" s="202"/>
      <c r="M42" s="202"/>
      <c r="N42" s="203"/>
      <c r="O42" s="203"/>
      <c r="P42" s="203"/>
      <c r="Q42" s="203"/>
      <c r="R42" s="205"/>
      <c r="S42" s="193"/>
      <c r="T42" s="206"/>
      <c r="U42" s="207"/>
      <c r="V42" s="193"/>
      <c r="W42" s="193"/>
      <c r="X42" s="193"/>
      <c r="Y42" s="300">
        <v>0</v>
      </c>
      <c r="Z42" s="306">
        <v>0</v>
      </c>
      <c r="AA42" s="208">
        <f t="shared" si="0"/>
        <v>30</v>
      </c>
    </row>
    <row r="43" spans="1:27" x14ac:dyDescent="0.2">
      <c r="A43" s="185"/>
      <c r="B43" s="274" t="s">
        <v>82</v>
      </c>
      <c r="C43" s="249">
        <v>30</v>
      </c>
      <c r="D43" s="199"/>
      <c r="E43" s="200"/>
      <c r="F43" s="200"/>
      <c r="G43" s="200"/>
      <c r="H43" s="200"/>
      <c r="I43" s="200"/>
      <c r="J43" s="200"/>
      <c r="K43" s="201"/>
      <c r="L43" s="202"/>
      <c r="M43" s="202"/>
      <c r="N43" s="203"/>
      <c r="O43" s="203"/>
      <c r="P43" s="203"/>
      <c r="Q43" s="203"/>
      <c r="R43" s="205"/>
      <c r="S43" s="193"/>
      <c r="T43" s="206"/>
      <c r="U43" s="207"/>
      <c r="V43" s="193"/>
      <c r="W43" s="193"/>
      <c r="X43" s="193"/>
      <c r="Y43" s="300">
        <v>0</v>
      </c>
      <c r="Z43" s="306">
        <v>0</v>
      </c>
      <c r="AA43" s="208">
        <f t="shared" si="0"/>
        <v>30</v>
      </c>
    </row>
    <row r="44" spans="1:27" x14ac:dyDescent="0.2">
      <c r="A44" s="185"/>
      <c r="B44" s="274" t="s">
        <v>90</v>
      </c>
      <c r="C44" s="39">
        <v>25</v>
      </c>
      <c r="D44" s="199"/>
      <c r="E44" s="200"/>
      <c r="F44" s="200"/>
      <c r="G44" s="200"/>
      <c r="H44" s="200"/>
      <c r="I44" s="200"/>
      <c r="J44" s="200"/>
      <c r="K44" s="201"/>
      <c r="L44" s="202"/>
      <c r="M44" s="202"/>
      <c r="N44" s="203"/>
      <c r="O44" s="203"/>
      <c r="P44" s="203"/>
      <c r="Q44" s="203"/>
      <c r="R44" s="205"/>
      <c r="S44" s="193"/>
      <c r="T44" s="206"/>
      <c r="U44" s="207"/>
      <c r="V44" s="193"/>
      <c r="W44" s="193"/>
      <c r="X44" s="193"/>
      <c r="Y44" s="300">
        <v>0</v>
      </c>
      <c r="Z44" s="306">
        <v>0</v>
      </c>
      <c r="AA44" s="208">
        <f t="shared" si="0"/>
        <v>25</v>
      </c>
    </row>
    <row r="45" spans="1:27" x14ac:dyDescent="0.2">
      <c r="A45" s="209"/>
      <c r="B45" s="375" t="s">
        <v>96</v>
      </c>
      <c r="C45" s="376">
        <v>15</v>
      </c>
      <c r="D45" s="356"/>
      <c r="E45" s="188"/>
      <c r="F45" s="188"/>
      <c r="G45" s="188"/>
      <c r="H45" s="188"/>
      <c r="I45" s="188"/>
      <c r="J45" s="188"/>
      <c r="K45" s="189"/>
      <c r="L45" s="190"/>
      <c r="M45" s="190"/>
      <c r="N45" s="191"/>
      <c r="O45" s="191"/>
      <c r="P45" s="191"/>
      <c r="Q45" s="191"/>
      <c r="R45" s="192"/>
      <c r="S45" s="196"/>
      <c r="T45" s="194"/>
      <c r="U45" s="194"/>
      <c r="V45" s="196"/>
      <c r="W45" s="196"/>
      <c r="X45" s="196"/>
      <c r="Y45" s="300">
        <v>0</v>
      </c>
      <c r="Z45" s="357">
        <v>0</v>
      </c>
      <c r="AA45" s="358">
        <f t="shared" si="0"/>
        <v>15</v>
      </c>
    </row>
    <row r="46" spans="1:27" x14ac:dyDescent="0.2">
      <c r="A46" s="9"/>
      <c r="B46" s="363" t="s">
        <v>104</v>
      </c>
      <c r="C46" s="365">
        <v>10</v>
      </c>
      <c r="D46" s="367"/>
      <c r="E46" s="367"/>
      <c r="F46" s="367"/>
      <c r="G46" s="367"/>
      <c r="H46" s="367"/>
      <c r="I46" s="367"/>
      <c r="J46" s="367"/>
      <c r="K46" s="368"/>
      <c r="L46" s="368"/>
      <c r="M46" s="368"/>
      <c r="N46" s="368"/>
      <c r="O46" s="368"/>
      <c r="P46" s="368"/>
      <c r="Q46" s="368"/>
      <c r="R46" s="373"/>
      <c r="S46" s="373"/>
      <c r="T46" s="373"/>
      <c r="U46" s="373"/>
      <c r="V46" s="373"/>
      <c r="W46" s="373"/>
      <c r="X46" s="373"/>
      <c r="Y46" s="360">
        <v>0</v>
      </c>
      <c r="Z46" s="361">
        <v>0</v>
      </c>
      <c r="AA46" s="362">
        <f t="shared" si="0"/>
        <v>10</v>
      </c>
    </row>
    <row r="47" spans="1:27" x14ac:dyDescent="0.2">
      <c r="A47" s="9"/>
      <c r="B47" s="9"/>
      <c r="C47" s="44"/>
      <c r="D47" s="9"/>
      <c r="K47" s="9"/>
      <c r="L47" s="9"/>
      <c r="M47" s="293"/>
      <c r="N47" s="9"/>
      <c r="O47" s="9"/>
      <c r="P47" s="293"/>
      <c r="Q47" s="293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x14ac:dyDescent="0.2">
      <c r="A48" s="9"/>
      <c r="B48" s="9"/>
      <c r="C48" s="44"/>
      <c r="D48" s="9"/>
      <c r="K48" s="9"/>
      <c r="L48" s="9"/>
      <c r="M48" s="293"/>
      <c r="N48" s="9"/>
      <c r="O48" s="9"/>
      <c r="P48" s="293"/>
      <c r="Q48" s="293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x14ac:dyDescent="0.2">
      <c r="A49" s="9"/>
      <c r="B49" s="9"/>
      <c r="C49" s="44"/>
      <c r="D49" s="9"/>
      <c r="K49" s="9"/>
      <c r="L49" s="9"/>
      <c r="M49" s="293"/>
      <c r="N49" s="9"/>
      <c r="O49" s="9"/>
      <c r="P49" s="293"/>
      <c r="Q49" s="293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x14ac:dyDescent="0.2">
      <c r="A50" s="9"/>
      <c r="B50" s="9"/>
      <c r="C50" s="44"/>
      <c r="D50" s="9"/>
      <c r="K50" s="9"/>
      <c r="L50" s="9"/>
      <c r="M50" s="293"/>
      <c r="N50" s="9"/>
      <c r="O50" s="9"/>
      <c r="P50" s="293"/>
      <c r="Q50" s="293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x14ac:dyDescent="0.2">
      <c r="A51" s="9"/>
      <c r="B51" s="9"/>
      <c r="C51" s="44"/>
      <c r="D51" s="9"/>
      <c r="K51" s="9"/>
      <c r="L51" s="9"/>
      <c r="M51" s="293"/>
      <c r="N51" s="9"/>
      <c r="O51" s="9"/>
      <c r="P51" s="293"/>
      <c r="Q51" s="293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x14ac:dyDescent="0.2">
      <c r="A52" s="9"/>
      <c r="B52" s="9"/>
      <c r="C52" s="44"/>
      <c r="D52" s="9"/>
      <c r="K52" s="9"/>
      <c r="L52" s="9"/>
      <c r="M52" s="293"/>
      <c r="N52" s="9"/>
      <c r="O52" s="9"/>
      <c r="P52" s="293"/>
      <c r="Q52" s="293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x14ac:dyDescent="0.2">
      <c r="A53" s="9"/>
      <c r="B53" s="9"/>
      <c r="C53" s="44"/>
      <c r="D53" s="9"/>
      <c r="K53" s="9"/>
      <c r="L53" s="9"/>
      <c r="M53" s="293"/>
      <c r="N53" s="9"/>
      <c r="O53" s="9"/>
      <c r="P53" s="293"/>
      <c r="Q53" s="293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x14ac:dyDescent="0.2">
      <c r="A54" s="9"/>
      <c r="B54" s="9"/>
      <c r="C54" s="44"/>
      <c r="D54" s="9"/>
      <c r="K54" s="9"/>
      <c r="L54" s="9"/>
      <c r="M54" s="293"/>
      <c r="N54" s="9"/>
      <c r="O54" s="9"/>
      <c r="P54" s="293"/>
      <c r="Q54" s="293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x14ac:dyDescent="0.2">
      <c r="A55" s="9"/>
      <c r="B55" s="9"/>
      <c r="C55" s="44"/>
      <c r="D55" s="9"/>
      <c r="K55" s="9"/>
      <c r="L55" s="9"/>
      <c r="M55" s="293"/>
      <c r="N55" s="9"/>
      <c r="O55" s="9"/>
      <c r="P55" s="293"/>
      <c r="Q55" s="293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x14ac:dyDescent="0.2">
      <c r="A56" s="9"/>
      <c r="B56" s="9"/>
      <c r="C56" s="44"/>
      <c r="D56" s="9"/>
      <c r="K56" s="9"/>
      <c r="L56" s="9"/>
      <c r="M56" s="293"/>
      <c r="N56" s="9"/>
      <c r="O56" s="9"/>
      <c r="P56" s="293"/>
      <c r="Q56" s="293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x14ac:dyDescent="0.2">
      <c r="A57" s="9"/>
      <c r="B57" s="9"/>
      <c r="C57" s="44"/>
      <c r="D57" s="9"/>
      <c r="K57" s="9"/>
      <c r="L57" s="9"/>
      <c r="M57" s="293"/>
      <c r="N57" s="9"/>
      <c r="O57" s="9"/>
      <c r="P57" s="293"/>
      <c r="Q57" s="293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 thickBot="1" x14ac:dyDescent="0.3">
      <c r="A58" s="2"/>
      <c r="B58" s="412" t="s">
        <v>73</v>
      </c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166"/>
      <c r="AA58" s="2"/>
    </row>
    <row r="59" spans="1:27" ht="15.75" thickBot="1" x14ac:dyDescent="0.3">
      <c r="A59" s="2"/>
      <c r="B59" s="7" t="s">
        <v>22</v>
      </c>
      <c r="C59" s="167"/>
      <c r="D59" s="168" t="s">
        <v>7</v>
      </c>
      <c r="E59" s="169"/>
      <c r="F59" s="169"/>
      <c r="G59" s="169"/>
      <c r="H59" s="169"/>
      <c r="I59" s="169"/>
      <c r="J59" s="169"/>
      <c r="K59" s="169"/>
      <c r="L59" s="168" t="s">
        <v>15</v>
      </c>
      <c r="M59" s="295"/>
      <c r="N59" s="171"/>
      <c r="O59" s="169"/>
      <c r="P59" s="290"/>
      <c r="Q59" s="290"/>
      <c r="R59" s="170"/>
      <c r="S59" s="168"/>
      <c r="T59" s="219"/>
      <c r="U59" s="157"/>
      <c r="V59" s="157"/>
      <c r="W59" s="157"/>
      <c r="X59" s="157"/>
      <c r="Y59" s="4"/>
      <c r="Z59" s="4"/>
      <c r="AA59" s="4"/>
    </row>
    <row r="60" spans="1:27" x14ac:dyDescent="0.2">
      <c r="A60" s="20" t="s">
        <v>23</v>
      </c>
      <c r="B60" s="20" t="s">
        <v>21</v>
      </c>
      <c r="C60" s="42" t="s">
        <v>0</v>
      </c>
      <c r="D60" s="40" t="s">
        <v>41</v>
      </c>
      <c r="E60" s="3" t="s">
        <v>36</v>
      </c>
      <c r="F60" s="3" t="s">
        <v>16</v>
      </c>
      <c r="G60" s="3" t="s">
        <v>37</v>
      </c>
      <c r="H60" s="3" t="s">
        <v>13</v>
      </c>
      <c r="I60" s="3" t="s">
        <v>48</v>
      </c>
      <c r="J60" s="3" t="s">
        <v>49</v>
      </c>
      <c r="K60" s="220" t="s">
        <v>40</v>
      </c>
      <c r="L60" s="40" t="s">
        <v>41</v>
      </c>
      <c r="M60" s="291" t="s">
        <v>36</v>
      </c>
      <c r="N60" s="3" t="s">
        <v>16</v>
      </c>
      <c r="O60" s="3" t="s">
        <v>37</v>
      </c>
      <c r="P60" s="291" t="s">
        <v>13</v>
      </c>
      <c r="Q60" s="291" t="s">
        <v>48</v>
      </c>
      <c r="R60" s="41" t="s">
        <v>49</v>
      </c>
      <c r="S60" s="221" t="s">
        <v>40</v>
      </c>
      <c r="T60" s="222"/>
      <c r="U60" s="11"/>
      <c r="V60" s="265" t="s">
        <v>42</v>
      </c>
      <c r="W60" s="265"/>
      <c r="X60" s="265" t="s">
        <v>42</v>
      </c>
      <c r="Y60" s="265" t="s">
        <v>43</v>
      </c>
      <c r="Z60" s="266" t="s">
        <v>15</v>
      </c>
    </row>
    <row r="61" spans="1:27" x14ac:dyDescent="0.2">
      <c r="A61" s="20" t="s">
        <v>24</v>
      </c>
      <c r="B61" s="11"/>
      <c r="C61" s="42"/>
      <c r="D61" s="178"/>
      <c r="E61" s="179"/>
      <c r="F61" s="179"/>
      <c r="G61" s="179"/>
      <c r="H61" s="179"/>
      <c r="I61" s="179"/>
      <c r="J61" s="179"/>
      <c r="K61" s="223"/>
      <c r="L61" s="180"/>
      <c r="M61" s="181"/>
      <c r="N61" s="181"/>
      <c r="O61" s="182"/>
      <c r="P61" s="182"/>
      <c r="Q61" s="182"/>
      <c r="R61" s="183"/>
      <c r="S61" s="184"/>
      <c r="T61" s="224"/>
      <c r="U61" s="225"/>
      <c r="V61" s="267" t="s">
        <v>44</v>
      </c>
      <c r="W61" s="267"/>
      <c r="X61" s="267" t="s">
        <v>45</v>
      </c>
      <c r="Y61" s="267" t="s">
        <v>7</v>
      </c>
      <c r="Z61" s="268" t="s">
        <v>46</v>
      </c>
    </row>
    <row r="62" spans="1:27" x14ac:dyDescent="0.2">
      <c r="A62" s="185"/>
      <c r="B62" s="186" t="s">
        <v>101</v>
      </c>
      <c r="C62" s="269"/>
      <c r="D62" s="399"/>
      <c r="E62" s="400"/>
      <c r="F62" s="400"/>
      <c r="G62" s="400"/>
      <c r="H62" s="400"/>
      <c r="I62" s="400"/>
      <c r="J62" s="400">
        <v>28</v>
      </c>
      <c r="K62" s="226">
        <f t="shared" ref="K62:K104" si="1">SUM(C62:J62)</f>
        <v>28</v>
      </c>
      <c r="L62" s="401"/>
      <c r="M62" s="403"/>
      <c r="N62" s="404"/>
      <c r="O62" s="406"/>
      <c r="P62" s="407"/>
      <c r="Q62" s="407"/>
      <c r="R62" s="411">
        <v>21</v>
      </c>
      <c r="S62" s="193">
        <f t="shared" ref="S62:S104" si="2">SUM(L62:R62)</f>
        <v>21</v>
      </c>
      <c r="T62" s="227"/>
      <c r="U62" s="228"/>
      <c r="X62" t="s">
        <v>8</v>
      </c>
      <c r="Y62" t="s">
        <v>8</v>
      </c>
      <c r="Z62" t="s">
        <v>47</v>
      </c>
    </row>
    <row r="63" spans="1:27" x14ac:dyDescent="0.2">
      <c r="A63" s="185"/>
      <c r="B63" s="27" t="s">
        <v>63</v>
      </c>
      <c r="C63" s="198"/>
      <c r="D63" s="199"/>
      <c r="E63" s="200">
        <v>20</v>
      </c>
      <c r="F63" s="200"/>
      <c r="G63" s="200"/>
      <c r="H63" s="200">
        <v>24</v>
      </c>
      <c r="I63" s="200"/>
      <c r="J63" s="200">
        <v>40</v>
      </c>
      <c r="K63" s="226">
        <f t="shared" si="1"/>
        <v>84</v>
      </c>
      <c r="L63" s="201"/>
      <c r="M63" s="202">
        <v>15</v>
      </c>
      <c r="N63" s="202">
        <v>6</v>
      </c>
      <c r="O63" s="203"/>
      <c r="P63" s="203">
        <v>16.5</v>
      </c>
      <c r="Q63" s="203"/>
      <c r="R63" s="204">
        <v>30</v>
      </c>
      <c r="S63" s="193">
        <f t="shared" si="2"/>
        <v>67.5</v>
      </c>
      <c r="T63" s="227"/>
      <c r="U63" s="228"/>
      <c r="V63" s="15">
        <v>1</v>
      </c>
      <c r="W63" s="15"/>
      <c r="X63" s="15">
        <v>30</v>
      </c>
      <c r="Y63" s="15">
        <v>40</v>
      </c>
      <c r="Z63" s="15">
        <v>30</v>
      </c>
    </row>
    <row r="64" spans="1:27" x14ac:dyDescent="0.2">
      <c r="A64" s="185"/>
      <c r="B64" s="27" t="s">
        <v>85</v>
      </c>
      <c r="C64" s="198"/>
      <c r="D64" s="199">
        <v>16</v>
      </c>
      <c r="E64" s="200"/>
      <c r="F64" s="200">
        <v>20</v>
      </c>
      <c r="G64" s="200"/>
      <c r="H64" s="200"/>
      <c r="I64" s="200"/>
      <c r="J64" s="200"/>
      <c r="K64" s="226">
        <f t="shared" si="1"/>
        <v>36</v>
      </c>
      <c r="L64" s="201">
        <v>13.5</v>
      </c>
      <c r="M64" s="202"/>
      <c r="N64" s="202">
        <v>12</v>
      </c>
      <c r="O64" s="203"/>
      <c r="P64" s="203"/>
      <c r="Q64" s="203"/>
      <c r="R64" s="204"/>
      <c r="S64" s="193">
        <f t="shared" si="2"/>
        <v>25.5</v>
      </c>
      <c r="T64" s="227"/>
      <c r="U64" s="228"/>
      <c r="V64" s="15">
        <v>2</v>
      </c>
      <c r="W64" s="15"/>
      <c r="X64" s="15">
        <v>27</v>
      </c>
      <c r="Y64" s="15">
        <v>36</v>
      </c>
      <c r="Z64" s="15">
        <v>27</v>
      </c>
    </row>
    <row r="65" spans="1:27" x14ac:dyDescent="0.2">
      <c r="A65" s="185"/>
      <c r="B65" s="274" t="s">
        <v>79</v>
      </c>
      <c r="C65" s="198"/>
      <c r="D65" s="239"/>
      <c r="E65" s="234"/>
      <c r="F65" s="234"/>
      <c r="G65" s="234"/>
      <c r="H65" s="234"/>
      <c r="I65" s="234">
        <v>32</v>
      </c>
      <c r="J65" s="234"/>
      <c r="K65" s="226">
        <f t="shared" si="1"/>
        <v>32</v>
      </c>
      <c r="L65" s="402"/>
      <c r="M65" s="296"/>
      <c r="N65" s="405"/>
      <c r="O65" s="235"/>
      <c r="P65" s="292"/>
      <c r="Q65" s="292">
        <v>24</v>
      </c>
      <c r="R65" s="408"/>
      <c r="S65" s="193">
        <f t="shared" si="2"/>
        <v>24</v>
      </c>
      <c r="T65" s="227"/>
      <c r="U65" s="228"/>
      <c r="V65" s="15">
        <v>3</v>
      </c>
      <c r="W65" s="15"/>
      <c r="X65" s="15">
        <v>24</v>
      </c>
      <c r="Y65" s="15">
        <v>32</v>
      </c>
      <c r="Z65" s="15">
        <v>24</v>
      </c>
    </row>
    <row r="66" spans="1:27" x14ac:dyDescent="0.2">
      <c r="A66" s="185"/>
      <c r="B66" s="27" t="s">
        <v>54</v>
      </c>
      <c r="C66" s="249"/>
      <c r="D66" s="199">
        <v>24</v>
      </c>
      <c r="E66" s="200">
        <v>28</v>
      </c>
      <c r="F66" s="200">
        <v>32</v>
      </c>
      <c r="G66" s="200">
        <v>36</v>
      </c>
      <c r="H66" s="200"/>
      <c r="I66" s="200">
        <v>38</v>
      </c>
      <c r="J66" s="200"/>
      <c r="K66" s="226">
        <f t="shared" si="1"/>
        <v>158</v>
      </c>
      <c r="L66" s="201">
        <v>13.5</v>
      </c>
      <c r="M66" s="202">
        <v>18</v>
      </c>
      <c r="N66" s="202">
        <v>24</v>
      </c>
      <c r="O66" s="203">
        <v>27</v>
      </c>
      <c r="P66" s="203"/>
      <c r="Q66" s="203">
        <v>28.5</v>
      </c>
      <c r="R66" s="204"/>
      <c r="S66" s="193">
        <f t="shared" si="2"/>
        <v>111</v>
      </c>
      <c r="T66" s="227"/>
      <c r="U66" s="228"/>
      <c r="V66" s="15">
        <v>4</v>
      </c>
      <c r="W66" s="15"/>
      <c r="X66" s="15">
        <v>21</v>
      </c>
      <c r="Y66" s="15">
        <v>28</v>
      </c>
      <c r="Z66" s="15">
        <v>21</v>
      </c>
    </row>
    <row r="67" spans="1:27" x14ac:dyDescent="0.2">
      <c r="A67" s="185"/>
      <c r="B67" s="27" t="s">
        <v>72</v>
      </c>
      <c r="C67" s="198"/>
      <c r="D67" s="199"/>
      <c r="E67" s="200"/>
      <c r="F67" s="200">
        <v>28</v>
      </c>
      <c r="G67" s="200">
        <v>8</v>
      </c>
      <c r="H67" s="200"/>
      <c r="I67" s="200"/>
      <c r="J67" s="200"/>
      <c r="K67" s="226">
        <f t="shared" si="1"/>
        <v>36</v>
      </c>
      <c r="L67" s="201"/>
      <c r="M67" s="202"/>
      <c r="N67" s="202">
        <v>18</v>
      </c>
      <c r="O67" s="203"/>
      <c r="P67" s="203"/>
      <c r="Q67" s="203"/>
      <c r="R67" s="204"/>
      <c r="S67" s="193">
        <f t="shared" si="2"/>
        <v>18</v>
      </c>
      <c r="T67" s="227"/>
      <c r="U67" s="228"/>
      <c r="V67" s="15">
        <v>5</v>
      </c>
      <c r="W67" s="15"/>
      <c r="X67" s="15">
        <v>18</v>
      </c>
      <c r="Y67" s="15">
        <v>24</v>
      </c>
      <c r="Z67" s="15">
        <v>18</v>
      </c>
    </row>
    <row r="68" spans="1:27" x14ac:dyDescent="0.2">
      <c r="A68" s="329"/>
      <c r="B68" s="27" t="s">
        <v>102</v>
      </c>
      <c r="C68" s="364"/>
      <c r="D68" s="366"/>
      <c r="E68" s="329"/>
      <c r="F68" s="329">
        <v>8</v>
      </c>
      <c r="G68" s="200">
        <v>20</v>
      </c>
      <c r="H68" s="329"/>
      <c r="I68" s="329"/>
      <c r="J68" s="329"/>
      <c r="K68" s="226">
        <f t="shared" si="1"/>
        <v>28</v>
      </c>
      <c r="L68" s="366"/>
      <c r="M68" s="370"/>
      <c r="N68" s="369"/>
      <c r="O68" s="329"/>
      <c r="P68" s="371"/>
      <c r="Q68" s="371"/>
      <c r="R68" s="374"/>
      <c r="S68" s="193">
        <f t="shared" si="2"/>
        <v>0</v>
      </c>
      <c r="T68" s="227"/>
      <c r="U68" s="228"/>
      <c r="V68" s="15">
        <v>6</v>
      </c>
      <c r="W68" s="15"/>
      <c r="X68" s="15">
        <v>15</v>
      </c>
      <c r="Y68" s="15">
        <v>20</v>
      </c>
      <c r="Z68" s="15">
        <v>15</v>
      </c>
    </row>
    <row r="69" spans="1:27" x14ac:dyDescent="0.2">
      <c r="A69" s="185"/>
      <c r="B69" s="27" t="s">
        <v>77</v>
      </c>
      <c r="C69" s="198"/>
      <c r="D69" s="199"/>
      <c r="E69" s="200"/>
      <c r="F69" s="200"/>
      <c r="G69" s="200"/>
      <c r="H69" s="200"/>
      <c r="I69" s="200"/>
      <c r="J69" s="200"/>
      <c r="K69" s="226">
        <f t="shared" si="1"/>
        <v>0</v>
      </c>
      <c r="L69" s="201"/>
      <c r="M69" s="202"/>
      <c r="N69" s="202"/>
      <c r="O69" s="203"/>
      <c r="P69" s="203"/>
      <c r="Q69" s="203"/>
      <c r="R69" s="204"/>
      <c r="S69" s="193">
        <f t="shared" si="2"/>
        <v>0</v>
      </c>
      <c r="T69" s="227"/>
      <c r="U69" s="228"/>
      <c r="V69" s="15">
        <v>7</v>
      </c>
      <c r="W69" s="15"/>
      <c r="X69" s="15">
        <v>12</v>
      </c>
      <c r="Y69" s="15">
        <v>16</v>
      </c>
      <c r="Z69" s="15">
        <v>12</v>
      </c>
    </row>
    <row r="70" spans="1:27" x14ac:dyDescent="0.2">
      <c r="A70" s="185"/>
      <c r="B70" s="274" t="s">
        <v>89</v>
      </c>
      <c r="C70" s="39"/>
      <c r="D70" s="239"/>
      <c r="E70" s="234"/>
      <c r="F70" s="234"/>
      <c r="G70" s="234"/>
      <c r="H70" s="234"/>
      <c r="I70" s="234"/>
      <c r="J70" s="234"/>
      <c r="K70" s="226">
        <f t="shared" si="1"/>
        <v>0</v>
      </c>
      <c r="L70" s="240"/>
      <c r="M70" s="296"/>
      <c r="N70" s="241"/>
      <c r="O70" s="235"/>
      <c r="P70" s="292"/>
      <c r="Q70" s="292"/>
      <c r="R70" s="408"/>
      <c r="S70" s="193">
        <f t="shared" si="2"/>
        <v>0</v>
      </c>
      <c r="T70" s="227"/>
      <c r="U70" s="228"/>
      <c r="V70" s="15">
        <v>9</v>
      </c>
      <c r="W70" s="15"/>
      <c r="X70" s="15">
        <v>9</v>
      </c>
      <c r="Y70" s="15">
        <v>12</v>
      </c>
      <c r="Z70" s="15">
        <v>9</v>
      </c>
    </row>
    <row r="71" spans="1:27" x14ac:dyDescent="0.2">
      <c r="A71" s="185"/>
      <c r="B71" s="274" t="s">
        <v>90</v>
      </c>
      <c r="C71" s="39"/>
      <c r="D71" s="239"/>
      <c r="E71" s="234"/>
      <c r="F71" s="234"/>
      <c r="G71" s="234"/>
      <c r="H71" s="234"/>
      <c r="I71" s="234"/>
      <c r="J71" s="234"/>
      <c r="K71" s="226">
        <f t="shared" si="1"/>
        <v>0</v>
      </c>
      <c r="L71" s="240"/>
      <c r="M71" s="296"/>
      <c r="N71" s="241"/>
      <c r="O71" s="235"/>
      <c r="P71" s="292"/>
      <c r="Q71" s="292"/>
      <c r="R71" s="408"/>
      <c r="S71" s="193">
        <f t="shared" si="2"/>
        <v>0</v>
      </c>
      <c r="T71" s="227"/>
      <c r="U71" s="228"/>
      <c r="V71" s="15">
        <v>9</v>
      </c>
      <c r="W71" s="15"/>
      <c r="X71" s="15">
        <v>6</v>
      </c>
      <c r="Y71" s="15">
        <v>8</v>
      </c>
      <c r="Z71" s="15">
        <v>6</v>
      </c>
    </row>
    <row r="72" spans="1:27" x14ac:dyDescent="0.2">
      <c r="A72" s="185"/>
      <c r="B72" s="27" t="s">
        <v>76</v>
      </c>
      <c r="C72" s="198"/>
      <c r="D72" s="199"/>
      <c r="E72" s="200">
        <v>8</v>
      </c>
      <c r="F72" s="200"/>
      <c r="G72" s="200"/>
      <c r="H72" s="200"/>
      <c r="I72" s="200"/>
      <c r="J72" s="200"/>
      <c r="K72" s="226">
        <f t="shared" si="1"/>
        <v>8</v>
      </c>
      <c r="L72" s="201"/>
      <c r="M72" s="202">
        <v>6</v>
      </c>
      <c r="N72" s="202"/>
      <c r="O72" s="203"/>
      <c r="P72" s="203"/>
      <c r="Q72" s="203"/>
      <c r="R72" s="204"/>
      <c r="S72" s="193">
        <f t="shared" si="2"/>
        <v>6</v>
      </c>
      <c r="T72" s="227"/>
      <c r="U72" s="228"/>
      <c r="V72" s="15">
        <v>10</v>
      </c>
      <c r="W72" s="15"/>
      <c r="X72" s="15">
        <v>3</v>
      </c>
      <c r="Y72" s="15">
        <v>4</v>
      </c>
      <c r="Z72" s="15">
        <v>3</v>
      </c>
    </row>
    <row r="73" spans="1:27" x14ac:dyDescent="0.2">
      <c r="A73" s="185"/>
      <c r="B73" s="274" t="s">
        <v>78</v>
      </c>
      <c r="C73" s="198"/>
      <c r="D73" s="199"/>
      <c r="E73" s="200"/>
      <c r="F73" s="200"/>
      <c r="G73" s="200"/>
      <c r="H73" s="200"/>
      <c r="I73" s="200"/>
      <c r="J73" s="200"/>
      <c r="K73" s="226">
        <f t="shared" si="1"/>
        <v>0</v>
      </c>
      <c r="L73" s="201"/>
      <c r="M73" s="202"/>
      <c r="N73" s="202"/>
      <c r="O73" s="203"/>
      <c r="P73" s="203"/>
      <c r="Q73" s="203"/>
      <c r="R73" s="204"/>
      <c r="S73" s="193">
        <f t="shared" si="2"/>
        <v>0</v>
      </c>
      <c r="T73" s="227"/>
      <c r="U73" s="228"/>
    </row>
    <row r="74" spans="1:27" x14ac:dyDescent="0.2">
      <c r="A74" s="185"/>
      <c r="B74" s="27" t="s">
        <v>51</v>
      </c>
      <c r="C74" s="198"/>
      <c r="D74" s="199">
        <v>32</v>
      </c>
      <c r="E74" s="200">
        <v>40</v>
      </c>
      <c r="F74" s="200">
        <v>12</v>
      </c>
      <c r="G74" s="200">
        <v>32</v>
      </c>
      <c r="H74" s="200">
        <v>32</v>
      </c>
      <c r="I74" s="200">
        <v>38</v>
      </c>
      <c r="J74" s="200">
        <v>24</v>
      </c>
      <c r="K74" s="226">
        <f t="shared" si="1"/>
        <v>210</v>
      </c>
      <c r="L74" s="201">
        <v>30</v>
      </c>
      <c r="M74" s="202">
        <v>30</v>
      </c>
      <c r="N74" s="202">
        <v>9</v>
      </c>
      <c r="O74" s="203">
        <v>24</v>
      </c>
      <c r="P74" s="203">
        <v>24</v>
      </c>
      <c r="Q74" s="203">
        <v>28.5</v>
      </c>
      <c r="R74" s="204">
        <v>18</v>
      </c>
      <c r="S74" s="193">
        <f t="shared" si="2"/>
        <v>163.5</v>
      </c>
      <c r="T74" s="227"/>
      <c r="U74" s="228"/>
      <c r="V74" s="228"/>
      <c r="W74" s="228"/>
      <c r="X74" s="228"/>
      <c r="Y74" s="228"/>
      <c r="Z74" s="228"/>
      <c r="AA74" s="230"/>
    </row>
    <row r="75" spans="1:27" x14ac:dyDescent="0.2">
      <c r="A75" s="185"/>
      <c r="B75" s="274" t="s">
        <v>87</v>
      </c>
      <c r="C75" s="198"/>
      <c r="D75" s="239"/>
      <c r="E75" s="234"/>
      <c r="F75" s="234"/>
      <c r="G75" s="234"/>
      <c r="H75" s="234">
        <v>4</v>
      </c>
      <c r="I75" s="234"/>
      <c r="J75" s="234"/>
      <c r="K75" s="226">
        <f t="shared" si="1"/>
        <v>4</v>
      </c>
      <c r="L75" s="240"/>
      <c r="M75" s="296"/>
      <c r="N75" s="241"/>
      <c r="O75" s="235"/>
      <c r="P75" s="292"/>
      <c r="Q75" s="292"/>
      <c r="R75" s="408"/>
      <c r="S75" s="193">
        <f t="shared" si="2"/>
        <v>0</v>
      </c>
      <c r="T75" s="227"/>
      <c r="U75" s="228"/>
      <c r="V75" s="228"/>
      <c r="W75" s="228"/>
      <c r="X75" s="228"/>
      <c r="Y75" s="228"/>
      <c r="Z75" s="228"/>
      <c r="AA75" s="230"/>
    </row>
    <row r="76" spans="1:27" x14ac:dyDescent="0.2">
      <c r="A76" s="185"/>
      <c r="B76" s="27" t="s">
        <v>52</v>
      </c>
      <c r="C76" s="198"/>
      <c r="D76" s="199"/>
      <c r="E76" s="200">
        <v>32</v>
      </c>
      <c r="F76" s="200"/>
      <c r="G76" s="200">
        <v>26</v>
      </c>
      <c r="H76" s="200">
        <v>8</v>
      </c>
      <c r="I76" s="200"/>
      <c r="J76" s="200"/>
      <c r="K76" s="226">
        <f t="shared" si="1"/>
        <v>66</v>
      </c>
      <c r="L76" s="201">
        <v>9</v>
      </c>
      <c r="M76" s="202">
        <v>27</v>
      </c>
      <c r="N76" s="202"/>
      <c r="O76" s="203">
        <v>18</v>
      </c>
      <c r="P76" s="203">
        <v>3</v>
      </c>
      <c r="Q76" s="203"/>
      <c r="R76" s="204"/>
      <c r="S76" s="193">
        <f t="shared" si="2"/>
        <v>57</v>
      </c>
      <c r="T76" s="227"/>
      <c r="U76" s="228"/>
      <c r="V76" s="228"/>
      <c r="W76" s="228"/>
      <c r="X76" s="228"/>
      <c r="Y76" s="228"/>
      <c r="Z76" s="228"/>
      <c r="AA76" s="230"/>
    </row>
    <row r="77" spans="1:27" x14ac:dyDescent="0.2">
      <c r="A77" s="185"/>
      <c r="B77" s="274" t="s">
        <v>80</v>
      </c>
      <c r="C77" s="198"/>
      <c r="D77" s="239"/>
      <c r="E77" s="234"/>
      <c r="F77" s="234"/>
      <c r="G77" s="234"/>
      <c r="H77" s="234"/>
      <c r="I77" s="234"/>
      <c r="J77" s="234"/>
      <c r="K77" s="226">
        <f t="shared" si="1"/>
        <v>0</v>
      </c>
      <c r="L77" s="240"/>
      <c r="M77" s="296"/>
      <c r="N77" s="241"/>
      <c r="O77" s="235"/>
      <c r="P77" s="292"/>
      <c r="Q77" s="292"/>
      <c r="R77" s="408"/>
      <c r="S77" s="193">
        <f t="shared" si="2"/>
        <v>0</v>
      </c>
      <c r="T77" s="227"/>
      <c r="U77" s="228"/>
      <c r="V77" s="228"/>
      <c r="W77" s="228"/>
      <c r="X77" s="228"/>
      <c r="Y77" s="228"/>
      <c r="Z77" s="228"/>
      <c r="AA77" s="230"/>
    </row>
    <row r="78" spans="1:27" x14ac:dyDescent="0.2">
      <c r="A78" s="185"/>
      <c r="B78" s="274" t="s">
        <v>106</v>
      </c>
      <c r="C78" s="198"/>
      <c r="D78" s="239">
        <v>36</v>
      </c>
      <c r="E78" s="234"/>
      <c r="F78" s="234"/>
      <c r="G78" s="234"/>
      <c r="H78" s="234"/>
      <c r="I78" s="234"/>
      <c r="J78" s="234"/>
      <c r="K78" s="226">
        <f t="shared" si="1"/>
        <v>36</v>
      </c>
      <c r="L78" s="240"/>
      <c r="M78" s="296"/>
      <c r="N78" s="241"/>
      <c r="O78" s="235"/>
      <c r="P78" s="292"/>
      <c r="Q78" s="292"/>
      <c r="R78" s="408"/>
      <c r="S78" s="193">
        <f t="shared" si="2"/>
        <v>0</v>
      </c>
      <c r="T78" s="227"/>
      <c r="U78" s="228"/>
      <c r="V78" s="228"/>
      <c r="W78" s="228"/>
      <c r="X78" s="228"/>
      <c r="Y78" s="228"/>
      <c r="Z78" s="228"/>
      <c r="AA78" s="230"/>
    </row>
    <row r="79" spans="1:27" x14ac:dyDescent="0.2">
      <c r="A79" s="185"/>
      <c r="B79" s="27" t="s">
        <v>68</v>
      </c>
      <c r="C79" s="198"/>
      <c r="D79" s="199">
        <v>12</v>
      </c>
      <c r="E79" s="200">
        <v>4</v>
      </c>
      <c r="F79" s="200"/>
      <c r="G79" s="200"/>
      <c r="H79" s="200"/>
      <c r="I79" s="200"/>
      <c r="J79" s="200"/>
      <c r="K79" s="226">
        <f t="shared" si="1"/>
        <v>16</v>
      </c>
      <c r="L79" s="201">
        <v>21</v>
      </c>
      <c r="M79" s="202"/>
      <c r="N79" s="202"/>
      <c r="O79" s="203"/>
      <c r="P79" s="203"/>
      <c r="Q79" s="203"/>
      <c r="R79" s="204"/>
      <c r="S79" s="193">
        <f t="shared" si="2"/>
        <v>21</v>
      </c>
      <c r="T79" s="227"/>
      <c r="U79" s="228"/>
      <c r="V79" s="228"/>
      <c r="W79" s="228"/>
      <c r="X79" s="228"/>
      <c r="Y79" s="228"/>
      <c r="Z79" s="228"/>
      <c r="AA79" s="230"/>
    </row>
    <row r="80" spans="1:27" x14ac:dyDescent="0.2">
      <c r="A80" s="185"/>
      <c r="B80" s="186" t="s">
        <v>94</v>
      </c>
      <c r="C80" s="198"/>
      <c r="D80" s="239"/>
      <c r="E80" s="234"/>
      <c r="F80" s="234"/>
      <c r="G80" s="234"/>
      <c r="H80" s="234"/>
      <c r="I80" s="234"/>
      <c r="J80" s="234"/>
      <c r="K80" s="226">
        <f t="shared" si="1"/>
        <v>0</v>
      </c>
      <c r="L80" s="240"/>
      <c r="M80" s="296"/>
      <c r="N80" s="241"/>
      <c r="O80" s="235"/>
      <c r="P80" s="292"/>
      <c r="Q80" s="292"/>
      <c r="R80" s="408"/>
      <c r="S80" s="193">
        <f t="shared" si="2"/>
        <v>0</v>
      </c>
      <c r="T80" s="227"/>
      <c r="U80" s="228"/>
      <c r="V80" s="228"/>
      <c r="W80" s="228"/>
      <c r="X80" s="228"/>
      <c r="Y80" s="228"/>
      <c r="Z80" s="228"/>
      <c r="AA80" s="230"/>
    </row>
    <row r="81" spans="1:27" x14ac:dyDescent="0.2">
      <c r="A81" s="185"/>
      <c r="B81" s="186" t="s">
        <v>96</v>
      </c>
      <c r="C81" s="198"/>
      <c r="D81" s="239"/>
      <c r="E81" s="234"/>
      <c r="F81" s="234"/>
      <c r="G81" s="234"/>
      <c r="H81" s="234"/>
      <c r="I81" s="234"/>
      <c r="J81" s="234"/>
      <c r="K81" s="226">
        <f t="shared" si="1"/>
        <v>0</v>
      </c>
      <c r="L81" s="240"/>
      <c r="M81" s="296"/>
      <c r="N81" s="241"/>
      <c r="O81" s="235"/>
      <c r="P81" s="292"/>
      <c r="Q81" s="292"/>
      <c r="R81" s="408"/>
      <c r="S81" s="193">
        <f t="shared" si="2"/>
        <v>0</v>
      </c>
      <c r="T81" s="227"/>
      <c r="U81" s="228"/>
      <c r="V81" s="228"/>
      <c r="W81" s="228"/>
      <c r="X81" s="228"/>
      <c r="Y81" s="228"/>
      <c r="Z81" s="228"/>
      <c r="AA81" s="230"/>
    </row>
    <row r="82" spans="1:27" x14ac:dyDescent="0.2">
      <c r="A82" s="185"/>
      <c r="B82" s="27" t="s">
        <v>59</v>
      </c>
      <c r="C82" s="198"/>
      <c r="D82" s="199"/>
      <c r="E82" s="200">
        <v>12</v>
      </c>
      <c r="F82" s="200"/>
      <c r="G82" s="200"/>
      <c r="H82" s="200"/>
      <c r="I82" s="200"/>
      <c r="J82" s="200"/>
      <c r="K82" s="226">
        <f t="shared" si="1"/>
        <v>12</v>
      </c>
      <c r="L82" s="201"/>
      <c r="M82" s="202">
        <v>9</v>
      </c>
      <c r="N82" s="202"/>
      <c r="O82" s="203"/>
      <c r="P82" s="203"/>
      <c r="Q82" s="203"/>
      <c r="R82" s="204"/>
      <c r="S82" s="193">
        <f t="shared" si="2"/>
        <v>9</v>
      </c>
      <c r="T82" s="227"/>
      <c r="U82" s="228"/>
      <c r="V82" s="228"/>
      <c r="W82" s="228"/>
      <c r="X82" s="228"/>
      <c r="Y82" s="228"/>
      <c r="Z82" s="228"/>
      <c r="AA82" s="230"/>
    </row>
    <row r="83" spans="1:27" x14ac:dyDescent="0.2">
      <c r="A83" s="185"/>
      <c r="B83" s="27" t="s">
        <v>53</v>
      </c>
      <c r="C83" s="198"/>
      <c r="D83" s="199"/>
      <c r="E83" s="200"/>
      <c r="F83" s="200"/>
      <c r="G83" s="200"/>
      <c r="H83" s="200">
        <v>4</v>
      </c>
      <c r="I83" s="200"/>
      <c r="J83" s="200"/>
      <c r="K83" s="226">
        <f t="shared" si="1"/>
        <v>4</v>
      </c>
      <c r="L83" s="201"/>
      <c r="M83" s="202"/>
      <c r="N83" s="202"/>
      <c r="O83" s="203"/>
      <c r="P83" s="203"/>
      <c r="Q83" s="203"/>
      <c r="R83" s="204"/>
      <c r="S83" s="193">
        <f t="shared" si="2"/>
        <v>0</v>
      </c>
      <c r="T83" s="227"/>
      <c r="U83" s="228"/>
      <c r="V83" s="228"/>
      <c r="W83" s="228"/>
      <c r="X83" s="228"/>
      <c r="Y83" s="228"/>
      <c r="Z83" s="228"/>
      <c r="AA83" s="230"/>
    </row>
    <row r="84" spans="1:27" x14ac:dyDescent="0.2">
      <c r="A84" s="185"/>
      <c r="B84" s="27" t="s">
        <v>67</v>
      </c>
      <c r="C84" s="39"/>
      <c r="D84" s="239"/>
      <c r="E84" s="234">
        <v>36</v>
      </c>
      <c r="F84" s="234"/>
      <c r="G84" s="234"/>
      <c r="H84" s="234"/>
      <c r="I84" s="234"/>
      <c r="J84" s="234"/>
      <c r="K84" s="226">
        <f t="shared" si="1"/>
        <v>36</v>
      </c>
      <c r="L84" s="240"/>
      <c r="M84" s="296">
        <v>24</v>
      </c>
      <c r="N84" s="241"/>
      <c r="O84" s="235"/>
      <c r="P84" s="292"/>
      <c r="Q84" s="292"/>
      <c r="R84" s="408"/>
      <c r="S84" s="193">
        <f t="shared" si="2"/>
        <v>24</v>
      </c>
      <c r="T84" s="227"/>
      <c r="U84" s="228"/>
      <c r="V84" s="228"/>
      <c r="W84" s="228"/>
      <c r="X84" s="228"/>
      <c r="Y84" s="228"/>
      <c r="Z84" s="228"/>
      <c r="AA84" s="230"/>
    </row>
    <row r="85" spans="1:27" x14ac:dyDescent="0.2">
      <c r="A85" s="185"/>
      <c r="B85" s="27" t="s">
        <v>58</v>
      </c>
      <c r="C85" s="198"/>
      <c r="D85" s="239">
        <v>4</v>
      </c>
      <c r="E85" s="234"/>
      <c r="F85" s="234"/>
      <c r="G85" s="234"/>
      <c r="H85" s="234"/>
      <c r="I85" s="234"/>
      <c r="J85" s="234"/>
      <c r="K85" s="226">
        <f t="shared" si="1"/>
        <v>4</v>
      </c>
      <c r="L85" s="240"/>
      <c r="M85" s="296"/>
      <c r="N85" s="241"/>
      <c r="O85" s="235"/>
      <c r="P85" s="292"/>
      <c r="Q85" s="292"/>
      <c r="R85" s="408"/>
      <c r="S85" s="193">
        <f t="shared" si="2"/>
        <v>0</v>
      </c>
      <c r="T85" s="227"/>
      <c r="U85" s="228"/>
      <c r="V85" s="228"/>
      <c r="W85" s="228"/>
      <c r="X85" s="228"/>
      <c r="Y85" s="228"/>
      <c r="Z85" s="228"/>
      <c r="AA85" s="230"/>
    </row>
    <row r="86" spans="1:27" x14ac:dyDescent="0.2">
      <c r="A86" s="185"/>
      <c r="B86" s="27" t="s">
        <v>88</v>
      </c>
      <c r="C86" s="198"/>
      <c r="D86" s="239">
        <v>40</v>
      </c>
      <c r="E86" s="234"/>
      <c r="F86" s="234"/>
      <c r="G86" s="234"/>
      <c r="H86" s="234"/>
      <c r="I86" s="234"/>
      <c r="J86" s="234">
        <v>32</v>
      </c>
      <c r="K86" s="226">
        <f t="shared" si="1"/>
        <v>72</v>
      </c>
      <c r="L86" s="240"/>
      <c r="M86" s="296"/>
      <c r="N86" s="241"/>
      <c r="O86" s="235"/>
      <c r="P86" s="292"/>
      <c r="Q86" s="292"/>
      <c r="R86" s="410">
        <v>24</v>
      </c>
      <c r="S86" s="193">
        <f t="shared" si="2"/>
        <v>24</v>
      </c>
      <c r="T86" s="231"/>
      <c r="U86" s="229"/>
      <c r="V86" s="229"/>
      <c r="W86" s="229"/>
      <c r="X86" s="229"/>
      <c r="Y86" s="229"/>
      <c r="Z86" s="229"/>
      <c r="AA86" s="230"/>
    </row>
    <row r="87" spans="1:27" x14ac:dyDescent="0.2">
      <c r="A87" s="209"/>
      <c r="B87" s="274" t="s">
        <v>84</v>
      </c>
      <c r="C87" s="198"/>
      <c r="D87" s="200"/>
      <c r="E87" s="200"/>
      <c r="F87" s="200"/>
      <c r="G87" s="200"/>
      <c r="H87" s="200"/>
      <c r="I87" s="200">
        <v>24</v>
      </c>
      <c r="J87" s="200">
        <v>20</v>
      </c>
      <c r="K87" s="226">
        <f t="shared" si="1"/>
        <v>44</v>
      </c>
      <c r="L87" s="203"/>
      <c r="M87" s="203"/>
      <c r="N87" s="203">
        <v>3</v>
      </c>
      <c r="O87" s="203"/>
      <c r="P87" s="203"/>
      <c r="Q87" s="203">
        <v>18</v>
      </c>
      <c r="R87" s="203">
        <v>13.5</v>
      </c>
      <c r="S87" s="193">
        <f t="shared" si="2"/>
        <v>34.5</v>
      </c>
      <c r="T87" s="232"/>
      <c r="U87" s="233"/>
      <c r="V87" s="233"/>
      <c r="W87" s="233"/>
      <c r="X87" s="233"/>
      <c r="Y87" s="233"/>
      <c r="Z87" s="233"/>
      <c r="AA87" s="8"/>
    </row>
    <row r="88" spans="1:27" x14ac:dyDescent="0.2">
      <c r="A88" s="8"/>
      <c r="B88" s="27" t="s">
        <v>61</v>
      </c>
      <c r="C88" s="249"/>
      <c r="D88" s="234"/>
      <c r="E88" s="234"/>
      <c r="F88" s="234"/>
      <c r="G88" s="234">
        <v>4</v>
      </c>
      <c r="H88" s="234"/>
      <c r="I88" s="234"/>
      <c r="J88" s="234"/>
      <c r="K88" s="226">
        <f t="shared" si="1"/>
        <v>4</v>
      </c>
      <c r="L88" s="235"/>
      <c r="M88" s="292"/>
      <c r="N88" s="235"/>
      <c r="O88" s="235"/>
      <c r="P88" s="292"/>
      <c r="Q88" s="292"/>
      <c r="R88" s="235"/>
      <c r="S88" s="193">
        <f t="shared" si="2"/>
        <v>0</v>
      </c>
    </row>
    <row r="89" spans="1:27" x14ac:dyDescent="0.2">
      <c r="A89" s="9"/>
      <c r="B89" s="27" t="s">
        <v>56</v>
      </c>
      <c r="C89" s="198"/>
      <c r="D89" s="200"/>
      <c r="E89" s="200"/>
      <c r="F89" s="200">
        <v>36</v>
      </c>
      <c r="G89" s="200"/>
      <c r="H89" s="200"/>
      <c r="I89" s="200">
        <v>28</v>
      </c>
      <c r="J89" s="200">
        <v>12</v>
      </c>
      <c r="K89" s="226">
        <f t="shared" si="1"/>
        <v>76</v>
      </c>
      <c r="L89" s="203"/>
      <c r="M89" s="203"/>
      <c r="N89" s="203">
        <v>27</v>
      </c>
      <c r="O89" s="203"/>
      <c r="P89" s="203"/>
      <c r="Q89" s="203">
        <v>21</v>
      </c>
      <c r="R89" s="203">
        <v>9</v>
      </c>
      <c r="S89" s="193">
        <f t="shared" si="2"/>
        <v>57</v>
      </c>
    </row>
    <row r="90" spans="1:27" x14ac:dyDescent="0.2">
      <c r="A90" s="9"/>
      <c r="B90" s="27" t="s">
        <v>64</v>
      </c>
      <c r="C90" s="198"/>
      <c r="D90" s="200">
        <v>20</v>
      </c>
      <c r="E90" s="200"/>
      <c r="F90" s="200">
        <v>40</v>
      </c>
      <c r="G90" s="200"/>
      <c r="H90" s="200"/>
      <c r="I90" s="200"/>
      <c r="J90" s="200"/>
      <c r="K90" s="226">
        <f t="shared" si="1"/>
        <v>60</v>
      </c>
      <c r="L90" s="203">
        <v>24</v>
      </c>
      <c r="M90" s="203"/>
      <c r="N90" s="203">
        <v>30</v>
      </c>
      <c r="O90" s="203"/>
      <c r="P90" s="203"/>
      <c r="Q90" s="203"/>
      <c r="R90" s="203"/>
      <c r="S90" s="193">
        <f t="shared" si="2"/>
        <v>54</v>
      </c>
    </row>
    <row r="91" spans="1:27" x14ac:dyDescent="0.2">
      <c r="A91" s="9"/>
      <c r="B91" s="274" t="s">
        <v>81</v>
      </c>
      <c r="C91" s="198"/>
      <c r="D91" s="234"/>
      <c r="E91" s="234"/>
      <c r="F91" s="234"/>
      <c r="G91" s="234"/>
      <c r="H91" s="234"/>
      <c r="I91" s="234"/>
      <c r="J91" s="234"/>
      <c r="K91" s="226">
        <f t="shared" si="1"/>
        <v>0</v>
      </c>
      <c r="L91" s="235"/>
      <c r="M91" s="292"/>
      <c r="N91" s="235"/>
      <c r="O91" s="235"/>
      <c r="P91" s="292"/>
      <c r="Q91" s="292"/>
      <c r="R91" s="235"/>
      <c r="S91" s="193">
        <f t="shared" si="2"/>
        <v>0</v>
      </c>
    </row>
    <row r="92" spans="1:27" x14ac:dyDescent="0.2">
      <c r="A92" s="9"/>
      <c r="B92" s="27" t="s">
        <v>62</v>
      </c>
      <c r="C92" s="247"/>
      <c r="D92" s="200"/>
      <c r="E92" s="200"/>
      <c r="F92" s="200"/>
      <c r="G92" s="200"/>
      <c r="H92" s="200"/>
      <c r="I92" s="200"/>
      <c r="J92" s="200">
        <v>36</v>
      </c>
      <c r="K92" s="226">
        <f t="shared" si="1"/>
        <v>36</v>
      </c>
      <c r="L92" s="203">
        <v>6</v>
      </c>
      <c r="M92" s="203">
        <v>3</v>
      </c>
      <c r="N92" s="203"/>
      <c r="O92" s="203">
        <v>6</v>
      </c>
      <c r="P92" s="203"/>
      <c r="Q92" s="203"/>
      <c r="R92" s="203">
        <v>27</v>
      </c>
      <c r="S92" s="193">
        <f t="shared" si="2"/>
        <v>42</v>
      </c>
    </row>
    <row r="93" spans="1:27" x14ac:dyDescent="0.2">
      <c r="A93" s="9"/>
      <c r="B93" s="27" t="s">
        <v>57</v>
      </c>
      <c r="C93" s="185"/>
      <c r="D93" s="200"/>
      <c r="E93" s="200"/>
      <c r="F93" s="200">
        <v>4</v>
      </c>
      <c r="G93" s="200">
        <v>16</v>
      </c>
      <c r="H93" s="200"/>
      <c r="I93" s="200"/>
      <c r="J93" s="200"/>
      <c r="K93" s="226">
        <f t="shared" si="1"/>
        <v>20</v>
      </c>
      <c r="L93" s="203">
        <v>18</v>
      </c>
      <c r="M93" s="203"/>
      <c r="N93" s="203"/>
      <c r="O93" s="203">
        <v>9</v>
      </c>
      <c r="P93" s="203"/>
      <c r="Q93" s="203"/>
      <c r="R93" s="203"/>
      <c r="S93" s="193">
        <f t="shared" si="2"/>
        <v>27</v>
      </c>
    </row>
    <row r="94" spans="1:27" x14ac:dyDescent="0.2">
      <c r="A94" s="9"/>
      <c r="B94" s="274" t="s">
        <v>86</v>
      </c>
      <c r="C94" s="185"/>
      <c r="D94" s="234"/>
      <c r="E94" s="234"/>
      <c r="F94" s="234"/>
      <c r="G94" s="234"/>
      <c r="H94" s="234"/>
      <c r="I94" s="234"/>
      <c r="J94" s="234"/>
      <c r="K94" s="226">
        <f t="shared" si="1"/>
        <v>0</v>
      </c>
      <c r="L94" s="235"/>
      <c r="M94" s="292"/>
      <c r="N94" s="235"/>
      <c r="O94" s="235"/>
      <c r="P94" s="292"/>
      <c r="Q94" s="292"/>
      <c r="R94" s="235"/>
      <c r="S94" s="193">
        <f t="shared" si="2"/>
        <v>0</v>
      </c>
    </row>
    <row r="95" spans="1:27" x14ac:dyDescent="0.2">
      <c r="A95" s="9"/>
      <c r="B95" s="274" t="s">
        <v>75</v>
      </c>
      <c r="C95" s="185"/>
      <c r="D95" s="200">
        <v>28</v>
      </c>
      <c r="E95" s="200"/>
      <c r="F95" s="200">
        <v>16</v>
      </c>
      <c r="G95" s="200"/>
      <c r="H95" s="200"/>
      <c r="I95" s="200"/>
      <c r="J95" s="200"/>
      <c r="K95" s="226">
        <f t="shared" si="1"/>
        <v>44</v>
      </c>
      <c r="L95" s="203">
        <v>27</v>
      </c>
      <c r="M95" s="203"/>
      <c r="N95" s="203">
        <v>15</v>
      </c>
      <c r="O95" s="203"/>
      <c r="P95" s="203"/>
      <c r="Q95" s="203"/>
      <c r="R95" s="203"/>
      <c r="S95" s="193">
        <f t="shared" si="2"/>
        <v>42</v>
      </c>
    </row>
    <row r="96" spans="1:27" x14ac:dyDescent="0.2">
      <c r="A96" s="9"/>
      <c r="B96" s="27" t="s">
        <v>66</v>
      </c>
      <c r="C96" s="185"/>
      <c r="D96" s="200"/>
      <c r="E96" s="200"/>
      <c r="F96" s="200"/>
      <c r="G96" s="200"/>
      <c r="H96" s="200"/>
      <c r="I96" s="200"/>
      <c r="J96" s="200"/>
      <c r="K96" s="226">
        <f t="shared" si="1"/>
        <v>0</v>
      </c>
      <c r="L96" s="203"/>
      <c r="M96" s="203"/>
      <c r="N96" s="203"/>
      <c r="O96" s="203"/>
      <c r="P96" s="203"/>
      <c r="Q96" s="203"/>
      <c r="R96" s="203"/>
      <c r="S96" s="193">
        <f t="shared" si="2"/>
        <v>0</v>
      </c>
    </row>
    <row r="97" spans="1:19" x14ac:dyDescent="0.2">
      <c r="A97" s="9"/>
      <c r="B97" s="274" t="s">
        <v>82</v>
      </c>
      <c r="C97" s="160"/>
      <c r="D97" s="234"/>
      <c r="E97" s="234"/>
      <c r="F97" s="234"/>
      <c r="G97" s="234"/>
      <c r="H97" s="234"/>
      <c r="I97" s="234"/>
      <c r="J97" s="234"/>
      <c r="K97" s="226">
        <f t="shared" si="1"/>
        <v>0</v>
      </c>
      <c r="L97" s="235"/>
      <c r="M97" s="292"/>
      <c r="N97" s="235"/>
      <c r="O97" s="235"/>
      <c r="P97" s="292"/>
      <c r="Q97" s="292"/>
      <c r="R97" s="235"/>
      <c r="S97" s="193">
        <f t="shared" si="2"/>
        <v>0</v>
      </c>
    </row>
    <row r="98" spans="1:19" x14ac:dyDescent="0.2">
      <c r="A98" s="9"/>
      <c r="B98" s="186" t="s">
        <v>104</v>
      </c>
      <c r="C98" s="198"/>
      <c r="D98" s="234"/>
      <c r="E98" s="234"/>
      <c r="F98" s="234"/>
      <c r="G98" s="234"/>
      <c r="H98" s="234"/>
      <c r="I98" s="234"/>
      <c r="J98" s="234"/>
      <c r="K98" s="226">
        <f t="shared" si="1"/>
        <v>0</v>
      </c>
      <c r="L98" s="235"/>
      <c r="M98" s="292"/>
      <c r="N98" s="235"/>
      <c r="O98" s="235"/>
      <c r="P98" s="292"/>
      <c r="Q98" s="292"/>
      <c r="R98" s="235"/>
      <c r="S98" s="193">
        <f t="shared" si="2"/>
        <v>0</v>
      </c>
    </row>
    <row r="99" spans="1:19" x14ac:dyDescent="0.2">
      <c r="A99" s="9"/>
      <c r="B99" s="27" t="s">
        <v>70</v>
      </c>
      <c r="C99" s="210"/>
      <c r="D99" s="200"/>
      <c r="E99" s="200">
        <v>24</v>
      </c>
      <c r="F99" s="200"/>
      <c r="G99" s="200"/>
      <c r="H99" s="200"/>
      <c r="I99" s="200"/>
      <c r="J99" s="200"/>
      <c r="K99" s="226">
        <f t="shared" si="1"/>
        <v>24</v>
      </c>
      <c r="L99" s="203"/>
      <c r="M99" s="203">
        <v>21</v>
      </c>
      <c r="N99" s="203"/>
      <c r="O99" s="203">
        <v>3</v>
      </c>
      <c r="P99" s="203"/>
      <c r="Q99" s="203"/>
      <c r="R99" s="203"/>
      <c r="S99" s="193">
        <f t="shared" si="2"/>
        <v>24</v>
      </c>
    </row>
    <row r="100" spans="1:19" x14ac:dyDescent="0.2">
      <c r="A100" s="9"/>
      <c r="B100" s="27" t="s">
        <v>65</v>
      </c>
      <c r="C100" s="198"/>
      <c r="D100" s="212"/>
      <c r="E100" s="212"/>
      <c r="F100" s="212"/>
      <c r="G100" s="212"/>
      <c r="H100" s="212"/>
      <c r="I100" s="212"/>
      <c r="J100" s="212"/>
      <c r="K100" s="226">
        <f t="shared" si="1"/>
        <v>0</v>
      </c>
      <c r="L100" s="215"/>
      <c r="M100" s="203"/>
      <c r="N100" s="215"/>
      <c r="O100" s="409">
        <v>12</v>
      </c>
      <c r="P100" s="203"/>
      <c r="Q100" s="203"/>
      <c r="R100" s="215"/>
      <c r="S100" s="193">
        <f t="shared" si="2"/>
        <v>12</v>
      </c>
    </row>
    <row r="101" spans="1:19" x14ac:dyDescent="0.2">
      <c r="A101" s="9"/>
      <c r="B101" s="27" t="s">
        <v>69</v>
      </c>
      <c r="C101" s="198"/>
      <c r="D101" s="200">
        <v>8</v>
      </c>
      <c r="E101" s="200"/>
      <c r="F101" s="200"/>
      <c r="G101" s="200">
        <v>12</v>
      </c>
      <c r="H101" s="200"/>
      <c r="I101" s="200"/>
      <c r="J101" s="200"/>
      <c r="K101" s="226">
        <f t="shared" si="1"/>
        <v>20</v>
      </c>
      <c r="L101" s="203">
        <v>3</v>
      </c>
      <c r="M101" s="203"/>
      <c r="N101" s="203"/>
      <c r="O101" s="203"/>
      <c r="P101" s="203"/>
      <c r="Q101" s="203"/>
      <c r="R101" s="203"/>
      <c r="S101" s="193">
        <f t="shared" si="2"/>
        <v>3</v>
      </c>
    </row>
    <row r="102" spans="1:19" x14ac:dyDescent="0.2">
      <c r="A102" s="9"/>
      <c r="B102" s="27" t="s">
        <v>83</v>
      </c>
      <c r="C102" s="198"/>
      <c r="D102" s="200"/>
      <c r="E102" s="200"/>
      <c r="F102" s="200"/>
      <c r="G102" s="200">
        <v>40</v>
      </c>
      <c r="H102" s="200"/>
      <c r="I102" s="200"/>
      <c r="J102" s="200"/>
      <c r="K102" s="226">
        <f t="shared" si="1"/>
        <v>40</v>
      </c>
      <c r="L102" s="203"/>
      <c r="M102" s="203"/>
      <c r="N102" s="203"/>
      <c r="O102" s="203">
        <v>30</v>
      </c>
      <c r="P102" s="203"/>
      <c r="Q102" s="203"/>
      <c r="R102" s="203"/>
      <c r="S102" s="193">
        <f t="shared" si="2"/>
        <v>30</v>
      </c>
    </row>
    <row r="103" spans="1:19" x14ac:dyDescent="0.2">
      <c r="A103" s="9"/>
      <c r="B103" s="299" t="s">
        <v>60</v>
      </c>
      <c r="C103" s="376"/>
      <c r="D103" s="188"/>
      <c r="E103" s="188"/>
      <c r="F103" s="188"/>
      <c r="G103" s="188"/>
      <c r="H103" s="188">
        <v>8</v>
      </c>
      <c r="I103" s="188"/>
      <c r="J103" s="188"/>
      <c r="K103" s="226">
        <f t="shared" si="1"/>
        <v>8</v>
      </c>
      <c r="L103" s="191"/>
      <c r="M103" s="191"/>
      <c r="N103" s="191"/>
      <c r="O103" s="191">
        <v>15</v>
      </c>
      <c r="P103" s="191">
        <v>3</v>
      </c>
      <c r="Q103" s="191"/>
      <c r="R103" s="191"/>
      <c r="S103" s="193">
        <f t="shared" si="2"/>
        <v>18</v>
      </c>
    </row>
    <row r="104" spans="1:19" x14ac:dyDescent="0.2">
      <c r="A104" s="9"/>
      <c r="B104" s="359" t="s">
        <v>74</v>
      </c>
      <c r="C104" s="398"/>
      <c r="D104" s="367"/>
      <c r="E104" s="367">
        <v>16</v>
      </c>
      <c r="F104" s="367">
        <v>24</v>
      </c>
      <c r="G104" s="367">
        <v>26</v>
      </c>
      <c r="H104" s="367">
        <v>24</v>
      </c>
      <c r="I104" s="367"/>
      <c r="J104" s="367"/>
      <c r="K104" s="367">
        <f t="shared" si="1"/>
        <v>90</v>
      </c>
      <c r="L104" s="368"/>
      <c r="M104" s="368">
        <v>12</v>
      </c>
      <c r="N104" s="368">
        <v>21</v>
      </c>
      <c r="O104" s="368">
        <v>21</v>
      </c>
      <c r="P104" s="368">
        <v>16.5</v>
      </c>
      <c r="Q104" s="368"/>
      <c r="R104" s="368"/>
      <c r="S104" s="206">
        <f t="shared" si="2"/>
        <v>70.5</v>
      </c>
    </row>
    <row r="105" spans="1:19" x14ac:dyDescent="0.2">
      <c r="A105" s="9"/>
      <c r="B105" s="9"/>
      <c r="C105" s="44"/>
      <c r="D105" s="9"/>
    </row>
    <row r="106" spans="1:19" x14ac:dyDescent="0.2">
      <c r="A106" s="9"/>
      <c r="B106" s="9"/>
      <c r="C106" s="44"/>
      <c r="D106" s="9"/>
    </row>
    <row r="107" spans="1:19" x14ac:dyDescent="0.2">
      <c r="A107" s="9"/>
      <c r="B107" s="9"/>
      <c r="C107" s="44"/>
      <c r="D107" s="9"/>
    </row>
    <row r="108" spans="1:19" x14ac:dyDescent="0.2">
      <c r="A108" s="9"/>
      <c r="B108" s="9"/>
      <c r="C108" s="44"/>
      <c r="D108" s="9"/>
    </row>
    <row r="109" spans="1:19" x14ac:dyDescent="0.2">
      <c r="A109" s="9"/>
      <c r="B109" s="9"/>
      <c r="C109" s="44"/>
      <c r="D109" s="9"/>
    </row>
    <row r="110" spans="1:19" x14ac:dyDescent="0.2">
      <c r="A110" s="9"/>
      <c r="B110" s="9"/>
      <c r="C110" s="44"/>
      <c r="D110" s="9"/>
    </row>
    <row r="111" spans="1:19" x14ac:dyDescent="0.2">
      <c r="A111" s="9"/>
      <c r="B111" s="9"/>
      <c r="C111" s="44"/>
      <c r="D111" s="9"/>
    </row>
    <row r="112" spans="1:19" x14ac:dyDescent="0.2">
      <c r="A112" s="9"/>
      <c r="B112" s="9"/>
      <c r="C112" s="44"/>
      <c r="D112" s="9"/>
    </row>
    <row r="113" spans="1:4" x14ac:dyDescent="0.2">
      <c r="A113" s="9"/>
      <c r="B113" s="9"/>
      <c r="C113" s="44"/>
      <c r="D113" s="9"/>
    </row>
    <row r="114" spans="1:4" x14ac:dyDescent="0.2">
      <c r="A114" s="9"/>
      <c r="B114" s="9"/>
      <c r="C114" s="44"/>
      <c r="D114" s="9"/>
    </row>
    <row r="115" spans="1:4" x14ac:dyDescent="0.2">
      <c r="A115" s="9"/>
      <c r="B115" s="9"/>
      <c r="C115" s="44"/>
      <c r="D115" s="9"/>
    </row>
    <row r="116" spans="1:4" x14ac:dyDescent="0.2">
      <c r="A116" s="9"/>
      <c r="B116" s="9"/>
      <c r="C116" s="44"/>
      <c r="D116" s="9"/>
    </row>
    <row r="117" spans="1:4" x14ac:dyDescent="0.2">
      <c r="A117" s="9"/>
      <c r="B117" s="9"/>
      <c r="C117" s="44"/>
      <c r="D117" s="9"/>
    </row>
    <row r="118" spans="1:4" x14ac:dyDescent="0.2">
      <c r="A118" s="9"/>
      <c r="B118" s="9"/>
      <c r="C118" s="44"/>
      <c r="D118" s="9"/>
    </row>
    <row r="119" spans="1:4" x14ac:dyDescent="0.2">
      <c r="A119" s="9"/>
      <c r="B119" s="9"/>
      <c r="C119" s="44"/>
      <c r="D119" s="9"/>
    </row>
    <row r="120" spans="1:4" x14ac:dyDescent="0.2">
      <c r="A120" s="9"/>
      <c r="B120" s="9"/>
      <c r="C120" s="44"/>
      <c r="D120" s="9"/>
    </row>
    <row r="121" spans="1:4" x14ac:dyDescent="0.2">
      <c r="A121" s="9"/>
      <c r="B121" s="9"/>
      <c r="C121" s="44"/>
      <c r="D121" s="9"/>
    </row>
    <row r="122" spans="1:4" x14ac:dyDescent="0.2">
      <c r="A122" s="9"/>
      <c r="B122" s="9"/>
      <c r="C122" s="44"/>
      <c r="D122" s="9"/>
    </row>
    <row r="123" spans="1:4" x14ac:dyDescent="0.2">
      <c r="A123" s="9"/>
      <c r="B123" s="9"/>
      <c r="C123" s="44"/>
      <c r="D123" s="9"/>
    </row>
    <row r="124" spans="1:4" x14ac:dyDescent="0.2">
      <c r="A124" s="9"/>
      <c r="B124" s="9"/>
      <c r="C124" s="44"/>
      <c r="D124" s="9"/>
    </row>
    <row r="125" spans="1:4" x14ac:dyDescent="0.2">
      <c r="A125" s="9"/>
      <c r="B125" s="9"/>
      <c r="C125" s="44"/>
      <c r="D125" s="9"/>
    </row>
    <row r="126" spans="1:4" x14ac:dyDescent="0.2">
      <c r="A126" s="9"/>
      <c r="B126" s="9"/>
      <c r="C126" s="44"/>
      <c r="D126" s="9"/>
    </row>
    <row r="127" spans="1:4" x14ac:dyDescent="0.2">
      <c r="A127" s="9"/>
      <c r="B127" s="9"/>
      <c r="C127" s="44"/>
      <c r="D127" s="9"/>
    </row>
    <row r="128" spans="1:4" x14ac:dyDescent="0.2">
      <c r="A128" s="9"/>
      <c r="B128" s="9"/>
      <c r="C128" s="44"/>
      <c r="D128" s="9"/>
    </row>
    <row r="129" spans="1:4" x14ac:dyDescent="0.2">
      <c r="A129" s="9"/>
      <c r="B129" s="9"/>
      <c r="C129" s="44"/>
      <c r="D129" s="9"/>
    </row>
    <row r="130" spans="1:4" x14ac:dyDescent="0.2">
      <c r="A130" s="9"/>
      <c r="B130" s="9"/>
      <c r="C130" s="44"/>
      <c r="D130" s="9"/>
    </row>
    <row r="131" spans="1:4" x14ac:dyDescent="0.2">
      <c r="A131" s="9"/>
      <c r="B131" s="9"/>
      <c r="C131" s="44"/>
      <c r="D131" s="9"/>
    </row>
    <row r="132" spans="1:4" x14ac:dyDescent="0.2">
      <c r="A132" s="9"/>
      <c r="B132" s="9"/>
      <c r="C132" s="44"/>
      <c r="D132" s="9"/>
    </row>
    <row r="133" spans="1:4" x14ac:dyDescent="0.2">
      <c r="A133" s="9"/>
      <c r="B133" s="9"/>
      <c r="C133" s="44"/>
      <c r="D133" s="9"/>
    </row>
    <row r="134" spans="1:4" x14ac:dyDescent="0.2">
      <c r="A134" s="9"/>
      <c r="B134" s="9"/>
      <c r="C134" s="44"/>
      <c r="D134" s="9"/>
    </row>
    <row r="135" spans="1:4" x14ac:dyDescent="0.2">
      <c r="A135" s="9"/>
      <c r="B135" s="9"/>
      <c r="C135" s="44"/>
      <c r="D135" s="9"/>
    </row>
    <row r="136" spans="1:4" x14ac:dyDescent="0.2">
      <c r="A136" s="9"/>
      <c r="B136" s="9"/>
      <c r="C136" s="44"/>
      <c r="D136" s="9"/>
    </row>
    <row r="137" spans="1:4" x14ac:dyDescent="0.2">
      <c r="A137" s="9"/>
      <c r="B137" s="9"/>
      <c r="C137" s="44"/>
      <c r="D137" s="9"/>
    </row>
    <row r="138" spans="1:4" x14ac:dyDescent="0.2">
      <c r="A138" s="9"/>
      <c r="B138" s="9"/>
      <c r="C138" s="44"/>
      <c r="D138" s="9"/>
    </row>
    <row r="139" spans="1:4" x14ac:dyDescent="0.2">
      <c r="A139" s="9"/>
      <c r="B139" s="9"/>
      <c r="C139" s="44"/>
      <c r="D139" s="9"/>
    </row>
    <row r="140" spans="1:4" x14ac:dyDescent="0.2">
      <c r="A140" s="9"/>
      <c r="B140" s="9"/>
      <c r="C140" s="44"/>
      <c r="D140" s="9"/>
    </row>
    <row r="141" spans="1:4" x14ac:dyDescent="0.2">
      <c r="A141" s="9"/>
      <c r="B141" s="9"/>
      <c r="C141" s="44"/>
      <c r="D141" s="9"/>
    </row>
    <row r="142" spans="1:4" x14ac:dyDescent="0.2">
      <c r="A142" s="9"/>
      <c r="B142" s="9"/>
      <c r="C142" s="44"/>
      <c r="D142" s="9"/>
    </row>
    <row r="143" spans="1:4" x14ac:dyDescent="0.2">
      <c r="A143" s="9"/>
      <c r="B143" s="9"/>
      <c r="C143" s="44"/>
      <c r="D143" s="9"/>
    </row>
    <row r="144" spans="1:4" x14ac:dyDescent="0.2">
      <c r="A144" s="9"/>
      <c r="B144" s="9"/>
      <c r="C144" s="44"/>
      <c r="D144" s="9"/>
    </row>
    <row r="145" spans="1:4" x14ac:dyDescent="0.2">
      <c r="A145" s="9"/>
      <c r="B145" s="9"/>
      <c r="C145" s="44"/>
      <c r="D145" s="9"/>
    </row>
    <row r="146" spans="1:4" x14ac:dyDescent="0.2">
      <c r="A146" s="9"/>
      <c r="B146" s="9"/>
      <c r="C146" s="44"/>
      <c r="D146" s="9"/>
    </row>
    <row r="147" spans="1:4" x14ac:dyDescent="0.2">
      <c r="A147" s="9"/>
      <c r="B147" s="9"/>
      <c r="C147" s="44"/>
      <c r="D147" s="9"/>
    </row>
    <row r="148" spans="1:4" x14ac:dyDescent="0.2">
      <c r="A148" s="9"/>
      <c r="B148" s="9"/>
      <c r="C148" s="44"/>
      <c r="D148" s="9"/>
    </row>
    <row r="149" spans="1:4" x14ac:dyDescent="0.2">
      <c r="A149" s="9"/>
      <c r="B149" s="9"/>
      <c r="C149" s="44"/>
      <c r="D149" s="9"/>
    </row>
    <row r="150" spans="1:4" x14ac:dyDescent="0.2">
      <c r="A150" s="9"/>
      <c r="B150" s="9"/>
      <c r="C150" s="44"/>
      <c r="D150" s="9"/>
    </row>
    <row r="151" spans="1:4" x14ac:dyDescent="0.2">
      <c r="A151" s="9"/>
      <c r="B151" s="9"/>
      <c r="C151" s="44"/>
      <c r="D151" s="9"/>
    </row>
    <row r="152" spans="1:4" x14ac:dyDescent="0.2">
      <c r="A152" s="9"/>
      <c r="B152" s="9"/>
      <c r="C152" s="44"/>
      <c r="D152" s="9"/>
    </row>
    <row r="153" spans="1:4" x14ac:dyDescent="0.2">
      <c r="A153" s="9"/>
      <c r="B153" s="9"/>
      <c r="C153" s="44"/>
      <c r="D153" s="9"/>
    </row>
    <row r="154" spans="1:4" x14ac:dyDescent="0.2">
      <c r="A154" s="9"/>
      <c r="B154" s="9"/>
      <c r="C154" s="44"/>
      <c r="D154" s="9"/>
    </row>
    <row r="155" spans="1:4" x14ac:dyDescent="0.2">
      <c r="A155" s="9"/>
      <c r="B155" s="9"/>
      <c r="C155" s="44"/>
      <c r="D155" s="9"/>
    </row>
    <row r="156" spans="1:4" x14ac:dyDescent="0.2">
      <c r="A156" s="9"/>
      <c r="B156" s="9"/>
      <c r="C156" s="44"/>
      <c r="D156" s="9"/>
    </row>
    <row r="157" spans="1:4" x14ac:dyDescent="0.2">
      <c r="A157" s="9"/>
      <c r="B157" s="9"/>
      <c r="C157" s="44"/>
      <c r="D157" s="9"/>
    </row>
    <row r="158" spans="1:4" x14ac:dyDescent="0.2">
      <c r="A158" s="9"/>
      <c r="B158" s="9"/>
      <c r="C158" s="44"/>
      <c r="D158" s="9"/>
    </row>
    <row r="159" spans="1:4" x14ac:dyDescent="0.2">
      <c r="A159" s="9"/>
      <c r="B159" s="9"/>
      <c r="C159" s="44"/>
      <c r="D159" s="9"/>
    </row>
    <row r="160" spans="1:4" x14ac:dyDescent="0.2">
      <c r="A160" s="9"/>
      <c r="B160" s="9"/>
      <c r="C160" s="44"/>
      <c r="D160" s="9"/>
    </row>
    <row r="161" spans="1:4" x14ac:dyDescent="0.2">
      <c r="A161" s="9"/>
      <c r="B161" s="9"/>
      <c r="C161" s="44"/>
      <c r="D161" s="9"/>
    </row>
    <row r="162" spans="1:4" x14ac:dyDescent="0.2">
      <c r="A162" s="9"/>
      <c r="B162" s="9"/>
      <c r="C162" s="44"/>
      <c r="D162" s="9"/>
    </row>
    <row r="163" spans="1:4" x14ac:dyDescent="0.2">
      <c r="A163" s="9"/>
      <c r="B163" s="9"/>
      <c r="C163" s="44"/>
      <c r="D163" s="9"/>
    </row>
    <row r="164" spans="1:4" x14ac:dyDescent="0.2">
      <c r="A164" s="9"/>
      <c r="B164" s="9"/>
      <c r="C164" s="44"/>
      <c r="D164" s="9"/>
    </row>
    <row r="165" spans="1:4" x14ac:dyDescent="0.2">
      <c r="A165" s="9"/>
      <c r="B165" s="9"/>
      <c r="C165" s="44"/>
      <c r="D165" s="9"/>
    </row>
    <row r="166" spans="1:4" x14ac:dyDescent="0.2">
      <c r="A166" s="9"/>
      <c r="B166" s="9"/>
      <c r="C166" s="44"/>
      <c r="D166" s="9"/>
    </row>
    <row r="167" spans="1:4" x14ac:dyDescent="0.2">
      <c r="A167" s="9"/>
      <c r="B167" s="9"/>
      <c r="C167" s="44"/>
      <c r="D167" s="9"/>
    </row>
    <row r="168" spans="1:4" x14ac:dyDescent="0.2">
      <c r="A168" s="9"/>
      <c r="B168" s="9"/>
      <c r="C168" s="44"/>
      <c r="D168" s="9"/>
    </row>
    <row r="169" spans="1:4" x14ac:dyDescent="0.2">
      <c r="A169" s="9"/>
      <c r="B169" s="9"/>
      <c r="C169" s="44"/>
      <c r="D169" s="9"/>
    </row>
    <row r="170" spans="1:4" x14ac:dyDescent="0.2">
      <c r="A170" s="9"/>
      <c r="B170" s="9"/>
      <c r="C170" s="44"/>
      <c r="D170" s="9"/>
    </row>
    <row r="171" spans="1:4" x14ac:dyDescent="0.2">
      <c r="A171" s="9"/>
      <c r="B171" s="9"/>
      <c r="C171" s="44"/>
      <c r="D171" s="9"/>
    </row>
    <row r="172" spans="1:4" x14ac:dyDescent="0.2">
      <c r="A172" s="9"/>
      <c r="B172" s="9"/>
      <c r="C172" s="44"/>
      <c r="D172" s="9"/>
    </row>
    <row r="173" spans="1:4" x14ac:dyDescent="0.2">
      <c r="A173" s="9"/>
      <c r="B173" s="9"/>
      <c r="C173" s="44"/>
      <c r="D173" s="9"/>
    </row>
    <row r="174" spans="1:4" x14ac:dyDescent="0.2">
      <c r="A174" s="9"/>
      <c r="B174" s="9"/>
      <c r="C174" s="44"/>
      <c r="D174" s="9"/>
    </row>
    <row r="175" spans="1:4" x14ac:dyDescent="0.2">
      <c r="A175" s="9"/>
      <c r="B175" s="9"/>
      <c r="C175" s="44"/>
      <c r="D175" s="9"/>
    </row>
    <row r="176" spans="1:4" x14ac:dyDescent="0.2">
      <c r="A176" s="9"/>
      <c r="B176" s="9"/>
      <c r="C176" s="44"/>
      <c r="D176" s="9"/>
    </row>
    <row r="177" spans="1:4" x14ac:dyDescent="0.2">
      <c r="A177" s="9"/>
      <c r="B177" s="9"/>
      <c r="C177" s="44"/>
      <c r="D177" s="9"/>
    </row>
    <row r="178" spans="1:4" x14ac:dyDescent="0.2">
      <c r="A178" s="9"/>
      <c r="B178" s="9"/>
      <c r="C178" s="44"/>
      <c r="D178" s="9"/>
    </row>
    <row r="179" spans="1:4" x14ac:dyDescent="0.2">
      <c r="A179" s="9"/>
      <c r="B179" s="9"/>
      <c r="C179" s="44"/>
      <c r="D179" s="9"/>
    </row>
    <row r="180" spans="1:4" x14ac:dyDescent="0.2">
      <c r="A180" s="9"/>
      <c r="B180" s="9"/>
      <c r="C180" s="44"/>
      <c r="D180" s="9"/>
    </row>
    <row r="181" spans="1:4" x14ac:dyDescent="0.2">
      <c r="A181" s="9"/>
      <c r="B181" s="9"/>
      <c r="C181" s="44"/>
      <c r="D181" s="9"/>
    </row>
    <row r="182" spans="1:4" x14ac:dyDescent="0.2">
      <c r="A182" s="9"/>
      <c r="B182" s="9"/>
      <c r="C182" s="44"/>
      <c r="D182" s="9"/>
    </row>
    <row r="183" spans="1:4" x14ac:dyDescent="0.2">
      <c r="A183" s="9"/>
      <c r="B183" s="9"/>
      <c r="C183" s="44"/>
      <c r="D183" s="9"/>
    </row>
    <row r="184" spans="1:4" x14ac:dyDescent="0.2">
      <c r="A184" s="9"/>
      <c r="B184" s="9"/>
      <c r="C184" s="44"/>
      <c r="D184" s="9"/>
    </row>
    <row r="185" spans="1:4" x14ac:dyDescent="0.2">
      <c r="A185" s="9"/>
      <c r="B185" s="9"/>
      <c r="C185" s="44"/>
      <c r="D185" s="9"/>
    </row>
    <row r="186" spans="1:4" x14ac:dyDescent="0.2">
      <c r="A186" s="9"/>
      <c r="B186" s="9"/>
      <c r="C186" s="44"/>
      <c r="D186" s="9"/>
    </row>
    <row r="187" spans="1:4" x14ac:dyDescent="0.2">
      <c r="A187" s="9"/>
      <c r="B187" s="9"/>
      <c r="C187" s="44"/>
      <c r="D187" s="9"/>
    </row>
    <row r="188" spans="1:4" x14ac:dyDescent="0.2">
      <c r="A188" s="9"/>
      <c r="B188" s="9"/>
      <c r="C188" s="44"/>
      <c r="D188" s="9"/>
    </row>
    <row r="189" spans="1:4" x14ac:dyDescent="0.2">
      <c r="A189" s="9"/>
      <c r="B189" s="9"/>
      <c r="C189" s="44"/>
      <c r="D189" s="9"/>
    </row>
    <row r="190" spans="1:4" x14ac:dyDescent="0.2">
      <c r="A190" s="9"/>
      <c r="B190" s="9"/>
      <c r="C190" s="44"/>
      <c r="D190" s="9"/>
    </row>
    <row r="191" spans="1:4" x14ac:dyDescent="0.2">
      <c r="A191" s="9"/>
      <c r="B191" s="9"/>
      <c r="C191" s="44"/>
      <c r="D191" s="9"/>
    </row>
    <row r="192" spans="1:4" x14ac:dyDescent="0.2">
      <c r="A192" s="9"/>
      <c r="B192" s="9"/>
      <c r="C192" s="44"/>
      <c r="D192" s="9"/>
    </row>
    <row r="193" spans="1:4" x14ac:dyDescent="0.2">
      <c r="A193" s="9"/>
      <c r="B193" s="9"/>
      <c r="C193" s="44"/>
      <c r="D193" s="9"/>
    </row>
    <row r="194" spans="1:4" x14ac:dyDescent="0.2">
      <c r="A194" s="9"/>
      <c r="B194" s="9"/>
      <c r="C194" s="44"/>
      <c r="D194" s="9"/>
    </row>
    <row r="195" spans="1:4" x14ac:dyDescent="0.2">
      <c r="A195" s="9"/>
      <c r="B195" s="9"/>
      <c r="C195" s="44"/>
      <c r="D195" s="9"/>
    </row>
    <row r="196" spans="1:4" x14ac:dyDescent="0.2">
      <c r="A196" s="9"/>
      <c r="B196" s="9"/>
      <c r="C196" s="44"/>
      <c r="D196" s="9"/>
    </row>
    <row r="197" spans="1:4" x14ac:dyDescent="0.2">
      <c r="A197" s="9"/>
      <c r="B197" s="9"/>
      <c r="C197" s="44"/>
      <c r="D197" s="9"/>
    </row>
    <row r="198" spans="1:4" x14ac:dyDescent="0.2">
      <c r="A198" s="9"/>
      <c r="B198" s="9"/>
      <c r="C198" s="44"/>
      <c r="D198" s="9"/>
    </row>
    <row r="199" spans="1:4" x14ac:dyDescent="0.2">
      <c r="A199" s="9"/>
      <c r="B199" s="9"/>
      <c r="C199" s="44"/>
      <c r="D199" s="9"/>
    </row>
    <row r="200" spans="1:4" x14ac:dyDescent="0.2">
      <c r="A200" s="9"/>
      <c r="B200" s="9"/>
      <c r="C200" s="44"/>
      <c r="D200" s="9"/>
    </row>
    <row r="201" spans="1:4" x14ac:dyDescent="0.2">
      <c r="A201" s="9"/>
      <c r="B201" s="9"/>
      <c r="C201" s="44"/>
      <c r="D201" s="9"/>
    </row>
    <row r="202" spans="1:4" x14ac:dyDescent="0.2">
      <c r="A202" s="9"/>
      <c r="B202" s="9"/>
      <c r="C202" s="44"/>
      <c r="D202" s="9"/>
    </row>
    <row r="203" spans="1:4" x14ac:dyDescent="0.2">
      <c r="A203" s="9"/>
      <c r="B203" s="9"/>
      <c r="C203" s="44"/>
      <c r="D203" s="9"/>
    </row>
    <row r="204" spans="1:4" x14ac:dyDescent="0.2">
      <c r="A204" s="9"/>
      <c r="B204" s="9"/>
      <c r="C204" s="44"/>
      <c r="D204" s="9"/>
    </row>
    <row r="205" spans="1:4" x14ac:dyDescent="0.2">
      <c r="A205" s="9"/>
      <c r="B205" s="9"/>
      <c r="C205" s="44"/>
      <c r="D205" s="9"/>
    </row>
    <row r="206" spans="1:4" x14ac:dyDescent="0.2">
      <c r="A206" s="9"/>
      <c r="B206" s="9"/>
      <c r="C206" s="44"/>
      <c r="D206" s="9"/>
    </row>
    <row r="207" spans="1:4" x14ac:dyDescent="0.2">
      <c r="A207" s="9"/>
      <c r="B207" s="9"/>
      <c r="C207" s="44"/>
      <c r="D207" s="9"/>
    </row>
    <row r="208" spans="1:4" x14ac:dyDescent="0.2">
      <c r="A208" s="9"/>
      <c r="B208" s="9"/>
      <c r="C208" s="44"/>
      <c r="D208" s="9"/>
    </row>
    <row r="209" spans="1:4" x14ac:dyDescent="0.2">
      <c r="A209" s="9"/>
      <c r="B209" s="9"/>
      <c r="C209" s="44"/>
      <c r="D209" s="9"/>
    </row>
    <row r="210" spans="1:4" x14ac:dyDescent="0.2">
      <c r="A210" s="9"/>
      <c r="B210" s="9"/>
      <c r="C210" s="44"/>
      <c r="D210" s="9"/>
    </row>
    <row r="211" spans="1:4" x14ac:dyDescent="0.2">
      <c r="A211" s="9"/>
      <c r="B211" s="9"/>
      <c r="C211" s="44"/>
      <c r="D211" s="9"/>
    </row>
    <row r="212" spans="1:4" x14ac:dyDescent="0.2">
      <c r="A212" s="9"/>
      <c r="B212" s="9"/>
      <c r="C212" s="44"/>
      <c r="D212" s="9"/>
    </row>
    <row r="213" spans="1:4" x14ac:dyDescent="0.2">
      <c r="A213" s="9"/>
      <c r="B213" s="9"/>
      <c r="C213" s="44"/>
      <c r="D213" s="9"/>
    </row>
    <row r="214" spans="1:4" x14ac:dyDescent="0.2">
      <c r="A214" s="9"/>
      <c r="B214" s="9"/>
      <c r="C214" s="44"/>
      <c r="D214" s="9"/>
    </row>
    <row r="215" spans="1:4" x14ac:dyDescent="0.2">
      <c r="A215" s="9"/>
      <c r="B215" s="9"/>
      <c r="C215" s="44"/>
      <c r="D215" s="9"/>
    </row>
    <row r="216" spans="1:4" x14ac:dyDescent="0.2">
      <c r="A216" s="9"/>
      <c r="B216" s="9"/>
      <c r="C216" s="44"/>
      <c r="D216" s="9"/>
    </row>
    <row r="217" spans="1:4" x14ac:dyDescent="0.2">
      <c r="A217" s="9"/>
      <c r="B217" s="9"/>
      <c r="C217" s="44"/>
      <c r="D217" s="9"/>
    </row>
    <row r="218" spans="1:4" x14ac:dyDescent="0.2">
      <c r="A218" s="9"/>
      <c r="B218" s="9"/>
      <c r="C218" s="44"/>
      <c r="D218" s="9"/>
    </row>
    <row r="219" spans="1:4" x14ac:dyDescent="0.2">
      <c r="A219" s="9"/>
      <c r="B219" s="9"/>
      <c r="C219" s="44"/>
      <c r="D219" s="9"/>
    </row>
    <row r="220" spans="1:4" x14ac:dyDescent="0.2">
      <c r="A220" s="9"/>
      <c r="B220" s="9"/>
      <c r="C220" s="44"/>
      <c r="D220" s="9"/>
    </row>
    <row r="221" spans="1:4" x14ac:dyDescent="0.2">
      <c r="A221" s="9"/>
      <c r="B221" s="9"/>
      <c r="C221" s="44"/>
      <c r="D221" s="9"/>
    </row>
    <row r="222" spans="1:4" x14ac:dyDescent="0.2">
      <c r="A222" s="9"/>
      <c r="B222" s="9"/>
      <c r="C222" s="44"/>
      <c r="D222" s="9"/>
    </row>
    <row r="223" spans="1:4" x14ac:dyDescent="0.2">
      <c r="A223" s="9"/>
      <c r="B223" s="9"/>
      <c r="C223" s="44"/>
      <c r="D223" s="9"/>
    </row>
    <row r="224" spans="1:4" x14ac:dyDescent="0.2">
      <c r="A224" s="9"/>
      <c r="B224" s="9"/>
      <c r="C224" s="44"/>
      <c r="D224" s="9"/>
    </row>
    <row r="225" spans="1:4" x14ac:dyDescent="0.2">
      <c r="A225" s="9"/>
      <c r="B225" s="9"/>
      <c r="C225" s="44"/>
      <c r="D225" s="9"/>
    </row>
    <row r="226" spans="1:4" x14ac:dyDescent="0.2">
      <c r="A226" s="9"/>
      <c r="B226" s="9"/>
      <c r="C226" s="44"/>
      <c r="D226" s="9"/>
    </row>
    <row r="227" spans="1:4" x14ac:dyDescent="0.2">
      <c r="A227" s="9"/>
      <c r="B227" s="9"/>
      <c r="C227" s="44"/>
      <c r="D227" s="9"/>
    </row>
    <row r="228" spans="1:4" x14ac:dyDescent="0.2">
      <c r="A228" s="9"/>
      <c r="B228" s="9"/>
      <c r="C228" s="44"/>
      <c r="D228" s="9"/>
    </row>
    <row r="229" spans="1:4" x14ac:dyDescent="0.2">
      <c r="A229" s="9"/>
      <c r="B229" s="9"/>
      <c r="C229" s="44"/>
      <c r="D229" s="9"/>
    </row>
    <row r="230" spans="1:4" x14ac:dyDescent="0.2">
      <c r="A230" s="9"/>
      <c r="B230" s="9"/>
      <c r="C230" s="44"/>
      <c r="D230" s="9"/>
    </row>
    <row r="231" spans="1:4" x14ac:dyDescent="0.2">
      <c r="A231" s="9"/>
      <c r="B231" s="9"/>
      <c r="C231" s="44"/>
      <c r="D231" s="9"/>
    </row>
    <row r="232" spans="1:4" x14ac:dyDescent="0.2">
      <c r="A232" s="9"/>
      <c r="B232" s="9"/>
      <c r="C232" s="44"/>
      <c r="D232" s="9"/>
    </row>
    <row r="233" spans="1:4" x14ac:dyDescent="0.2">
      <c r="A233" s="9"/>
      <c r="B233" s="9"/>
      <c r="C233" s="44"/>
      <c r="D233" s="9"/>
    </row>
    <row r="234" spans="1:4" x14ac:dyDescent="0.2">
      <c r="A234" s="9"/>
      <c r="B234" s="9"/>
      <c r="C234" s="44"/>
      <c r="D234" s="9"/>
    </row>
    <row r="235" spans="1:4" x14ac:dyDescent="0.2">
      <c r="A235" s="9"/>
      <c r="B235" s="9"/>
      <c r="C235" s="44"/>
      <c r="D235" s="9"/>
    </row>
    <row r="236" spans="1:4" x14ac:dyDescent="0.2">
      <c r="A236" s="9"/>
      <c r="B236" s="9"/>
      <c r="C236" s="44"/>
      <c r="D236" s="9"/>
    </row>
    <row r="237" spans="1:4" x14ac:dyDescent="0.2">
      <c r="A237" s="9"/>
      <c r="B237" s="9"/>
      <c r="C237" s="44"/>
      <c r="D237" s="9"/>
    </row>
    <row r="238" spans="1:4" x14ac:dyDescent="0.2">
      <c r="A238" s="9"/>
      <c r="B238" s="9"/>
      <c r="C238" s="44"/>
      <c r="D238" s="9"/>
    </row>
    <row r="239" spans="1:4" x14ac:dyDescent="0.2">
      <c r="A239" s="9"/>
      <c r="B239" s="9"/>
      <c r="C239" s="44"/>
      <c r="D239" s="9"/>
    </row>
    <row r="240" spans="1:4" x14ac:dyDescent="0.2">
      <c r="A240" s="9"/>
      <c r="B240" s="9"/>
      <c r="C240" s="44"/>
      <c r="D240" s="9"/>
    </row>
    <row r="241" spans="1:4" x14ac:dyDescent="0.2">
      <c r="A241" s="9"/>
      <c r="B241" s="9"/>
      <c r="C241" s="44"/>
      <c r="D241" s="9"/>
    </row>
    <row r="242" spans="1:4" x14ac:dyDescent="0.2">
      <c r="A242" s="9"/>
      <c r="B242" s="9"/>
      <c r="C242" s="44"/>
      <c r="D242" s="9"/>
    </row>
    <row r="243" spans="1:4" x14ac:dyDescent="0.2">
      <c r="A243" s="9"/>
      <c r="B243" s="9"/>
      <c r="C243" s="44"/>
      <c r="D243" s="9"/>
    </row>
    <row r="244" spans="1:4" x14ac:dyDescent="0.2">
      <c r="A244" s="9"/>
      <c r="B244" s="9"/>
      <c r="C244" s="44"/>
      <c r="D244" s="9"/>
    </row>
    <row r="245" spans="1:4" x14ac:dyDescent="0.2">
      <c r="A245" s="9"/>
      <c r="B245" s="9"/>
      <c r="C245" s="44"/>
      <c r="D245" s="9"/>
    </row>
    <row r="246" spans="1:4" x14ac:dyDescent="0.2">
      <c r="A246" s="9"/>
      <c r="B246" s="9"/>
      <c r="C246" s="44"/>
      <c r="D246" s="9"/>
    </row>
    <row r="247" spans="1:4" x14ac:dyDescent="0.2">
      <c r="A247" s="9"/>
      <c r="B247" s="9"/>
      <c r="C247" s="44"/>
      <c r="D247" s="9"/>
    </row>
    <row r="248" spans="1:4" x14ac:dyDescent="0.2">
      <c r="A248" s="9"/>
      <c r="B248" s="9"/>
      <c r="C248" s="44"/>
      <c r="D248" s="9"/>
    </row>
    <row r="249" spans="1:4" x14ac:dyDescent="0.2">
      <c r="A249" s="9"/>
      <c r="B249" s="9"/>
      <c r="C249" s="44"/>
      <c r="D249" s="9"/>
    </row>
    <row r="250" spans="1:4" x14ac:dyDescent="0.2">
      <c r="A250" s="9"/>
      <c r="B250" s="9"/>
      <c r="C250" s="44"/>
      <c r="D250" s="9"/>
    </row>
    <row r="251" spans="1:4" x14ac:dyDescent="0.2">
      <c r="A251" s="9"/>
      <c r="B251" s="9"/>
      <c r="C251" s="44"/>
      <c r="D251" s="9"/>
    </row>
    <row r="252" spans="1:4" x14ac:dyDescent="0.2">
      <c r="A252" s="9"/>
      <c r="B252" s="9"/>
      <c r="C252" s="44"/>
      <c r="D252" s="9"/>
    </row>
    <row r="253" spans="1:4" x14ac:dyDescent="0.2">
      <c r="A253" s="9"/>
      <c r="B253" s="9"/>
      <c r="C253" s="44"/>
      <c r="D253" s="9"/>
    </row>
    <row r="254" spans="1:4" x14ac:dyDescent="0.2">
      <c r="A254" s="9"/>
      <c r="B254" s="9"/>
      <c r="C254" s="44"/>
      <c r="D254" s="9"/>
    </row>
    <row r="255" spans="1:4" x14ac:dyDescent="0.2">
      <c r="A255" s="9"/>
      <c r="B255" s="9"/>
      <c r="C255" s="44"/>
      <c r="D255" s="9"/>
    </row>
    <row r="256" spans="1:4" x14ac:dyDescent="0.2">
      <c r="A256" s="9"/>
      <c r="B256" s="9"/>
      <c r="C256" s="44"/>
      <c r="D256" s="9"/>
    </row>
    <row r="257" spans="1:4" x14ac:dyDescent="0.2">
      <c r="A257" s="9"/>
      <c r="B257" s="9"/>
      <c r="C257" s="44"/>
      <c r="D257" s="9"/>
    </row>
    <row r="258" spans="1:4" x14ac:dyDescent="0.2">
      <c r="A258" s="9"/>
      <c r="B258" s="9"/>
      <c r="C258" s="44"/>
      <c r="D258" s="9"/>
    </row>
    <row r="259" spans="1:4" x14ac:dyDescent="0.2">
      <c r="A259" s="9"/>
      <c r="B259" s="9"/>
      <c r="C259" s="44"/>
      <c r="D259" s="9"/>
    </row>
    <row r="260" spans="1:4" x14ac:dyDescent="0.2">
      <c r="A260" s="9"/>
      <c r="B260" s="9"/>
      <c r="C260" s="44"/>
      <c r="D260" s="9"/>
    </row>
    <row r="261" spans="1:4" x14ac:dyDescent="0.2">
      <c r="A261" s="9"/>
      <c r="B261" s="9"/>
      <c r="C261" s="44"/>
      <c r="D261" s="9"/>
    </row>
    <row r="262" spans="1:4" x14ac:dyDescent="0.2">
      <c r="A262" s="9"/>
      <c r="B262" s="9"/>
      <c r="C262" s="44"/>
      <c r="D262" s="9"/>
    </row>
    <row r="263" spans="1:4" x14ac:dyDescent="0.2">
      <c r="A263" s="9"/>
      <c r="B263" s="9"/>
      <c r="C263" s="44"/>
      <c r="D263" s="9"/>
    </row>
    <row r="264" spans="1:4" x14ac:dyDescent="0.2">
      <c r="A264" s="9"/>
      <c r="B264" s="9"/>
      <c r="C264" s="44"/>
      <c r="D264" s="9"/>
    </row>
    <row r="265" spans="1:4" x14ac:dyDescent="0.2">
      <c r="A265" s="9"/>
      <c r="B265" s="9"/>
      <c r="C265" s="44"/>
      <c r="D265" s="9"/>
    </row>
    <row r="266" spans="1:4" x14ac:dyDescent="0.2">
      <c r="A266" s="9"/>
      <c r="B266" s="9"/>
      <c r="C266" s="44"/>
      <c r="D266" s="9"/>
    </row>
    <row r="267" spans="1:4" x14ac:dyDescent="0.2">
      <c r="A267" s="9"/>
      <c r="B267" s="9"/>
      <c r="C267" s="44"/>
      <c r="D267" s="9"/>
    </row>
    <row r="268" spans="1:4" x14ac:dyDescent="0.2">
      <c r="A268" s="9"/>
      <c r="B268" s="9"/>
      <c r="C268" s="44"/>
      <c r="D268" s="9"/>
    </row>
    <row r="269" spans="1:4" x14ac:dyDescent="0.2">
      <c r="A269" s="9"/>
      <c r="B269" s="9"/>
      <c r="C269" s="44"/>
      <c r="D269" s="9"/>
    </row>
    <row r="270" spans="1:4" x14ac:dyDescent="0.2">
      <c r="A270" s="9"/>
      <c r="B270" s="9"/>
      <c r="C270" s="44"/>
      <c r="D270" s="9"/>
    </row>
    <row r="271" spans="1:4" x14ac:dyDescent="0.2">
      <c r="A271" s="9"/>
      <c r="B271" s="9"/>
      <c r="C271" s="44"/>
      <c r="D271" s="9"/>
    </row>
    <row r="272" spans="1:4" x14ac:dyDescent="0.2">
      <c r="A272" s="9"/>
      <c r="B272" s="9"/>
      <c r="C272" s="44"/>
      <c r="D272" s="9"/>
    </row>
    <row r="273" spans="1:4" x14ac:dyDescent="0.2">
      <c r="A273" s="9"/>
      <c r="B273" s="9"/>
      <c r="C273" s="44"/>
      <c r="D273" s="9"/>
    </row>
    <row r="274" spans="1:4" x14ac:dyDescent="0.2">
      <c r="A274" s="9"/>
      <c r="B274" s="9"/>
      <c r="C274" s="44"/>
      <c r="D274" s="9"/>
    </row>
    <row r="275" spans="1:4" x14ac:dyDescent="0.2">
      <c r="A275" s="9"/>
      <c r="B275" s="9"/>
      <c r="C275" s="44"/>
      <c r="D275" s="9"/>
    </row>
    <row r="276" spans="1:4" x14ac:dyDescent="0.2">
      <c r="A276" s="9"/>
      <c r="B276" s="9"/>
      <c r="C276" s="44"/>
      <c r="D276" s="9"/>
    </row>
    <row r="277" spans="1:4" x14ac:dyDescent="0.2">
      <c r="A277" s="9"/>
      <c r="B277" s="9"/>
      <c r="C277" s="44"/>
      <c r="D277" s="9"/>
    </row>
    <row r="278" spans="1:4" x14ac:dyDescent="0.2">
      <c r="A278" s="9"/>
      <c r="B278" s="9"/>
      <c r="C278" s="44"/>
      <c r="D278" s="9"/>
    </row>
    <row r="279" spans="1:4" x14ac:dyDescent="0.2">
      <c r="A279" s="9"/>
      <c r="B279" s="9"/>
      <c r="C279" s="44"/>
      <c r="D279" s="9"/>
    </row>
    <row r="280" spans="1:4" x14ac:dyDescent="0.2">
      <c r="A280" s="9"/>
      <c r="B280" s="9"/>
      <c r="C280" s="44"/>
      <c r="D280" s="9"/>
    </row>
    <row r="281" spans="1:4" x14ac:dyDescent="0.2">
      <c r="A281" s="9"/>
      <c r="B281" s="9"/>
      <c r="C281" s="44"/>
      <c r="D281" s="9"/>
    </row>
    <row r="282" spans="1:4" x14ac:dyDescent="0.2">
      <c r="A282" s="9"/>
      <c r="B282" s="9"/>
      <c r="C282" s="44"/>
      <c r="D282" s="9"/>
    </row>
    <row r="283" spans="1:4" x14ac:dyDescent="0.2">
      <c r="A283" s="9"/>
      <c r="B283" s="9"/>
      <c r="C283" s="44"/>
      <c r="D283" s="9"/>
    </row>
    <row r="284" spans="1:4" x14ac:dyDescent="0.2">
      <c r="A284" s="9"/>
      <c r="B284" s="9"/>
      <c r="C284" s="44"/>
      <c r="D284" s="9"/>
    </row>
    <row r="285" spans="1:4" x14ac:dyDescent="0.2">
      <c r="A285" s="9"/>
      <c r="B285" s="9"/>
      <c r="C285" s="44"/>
      <c r="D285" s="9"/>
    </row>
    <row r="286" spans="1:4" x14ac:dyDescent="0.2">
      <c r="A286" s="9"/>
      <c r="B286" s="9"/>
      <c r="C286" s="44"/>
      <c r="D286" s="9"/>
    </row>
    <row r="287" spans="1:4" x14ac:dyDescent="0.2">
      <c r="A287" s="9"/>
      <c r="B287" s="9"/>
      <c r="C287" s="44"/>
      <c r="D287" s="9"/>
    </row>
    <row r="288" spans="1:4" x14ac:dyDescent="0.2">
      <c r="A288" s="9"/>
      <c r="B288" s="9"/>
      <c r="C288" s="44"/>
      <c r="D288" s="9"/>
    </row>
    <row r="289" spans="1:4" x14ac:dyDescent="0.2">
      <c r="A289" s="9"/>
      <c r="B289" s="9"/>
      <c r="C289" s="44"/>
      <c r="D289" s="9"/>
    </row>
    <row r="290" spans="1:4" x14ac:dyDescent="0.2">
      <c r="A290" s="9"/>
      <c r="B290" s="9"/>
      <c r="C290" s="44"/>
      <c r="D290" s="9"/>
    </row>
    <row r="291" spans="1:4" x14ac:dyDescent="0.2">
      <c r="A291" s="9"/>
      <c r="B291" s="9"/>
      <c r="C291" s="44"/>
      <c r="D291" s="9"/>
    </row>
    <row r="292" spans="1:4" x14ac:dyDescent="0.2">
      <c r="A292" s="9"/>
      <c r="B292" s="9"/>
      <c r="C292" s="44"/>
      <c r="D292" s="9"/>
    </row>
    <row r="293" spans="1:4" x14ac:dyDescent="0.2">
      <c r="A293" s="9"/>
      <c r="B293" s="9"/>
      <c r="C293" s="44"/>
      <c r="D293" s="9"/>
    </row>
    <row r="294" spans="1:4" x14ac:dyDescent="0.2">
      <c r="A294" s="9"/>
      <c r="B294" s="9"/>
      <c r="C294" s="44"/>
      <c r="D294" s="9"/>
    </row>
    <row r="295" spans="1:4" x14ac:dyDescent="0.2">
      <c r="A295" s="9"/>
      <c r="B295" s="9"/>
      <c r="C295" s="44"/>
      <c r="D295" s="9"/>
    </row>
    <row r="296" spans="1:4" x14ac:dyDescent="0.2">
      <c r="A296" s="9"/>
      <c r="B296" s="9"/>
      <c r="C296" s="44"/>
      <c r="D296" s="9"/>
    </row>
    <row r="297" spans="1:4" x14ac:dyDescent="0.2">
      <c r="A297" s="9"/>
      <c r="B297" s="9"/>
      <c r="C297" s="44"/>
      <c r="D297" s="9"/>
    </row>
    <row r="298" spans="1:4" x14ac:dyDescent="0.2">
      <c r="A298" s="9"/>
      <c r="B298" s="9"/>
      <c r="C298" s="44"/>
      <c r="D298" s="9"/>
    </row>
    <row r="299" spans="1:4" x14ac:dyDescent="0.2">
      <c r="A299" s="9"/>
      <c r="B299" s="9"/>
      <c r="C299" s="44"/>
      <c r="D299" s="9"/>
    </row>
  </sheetData>
  <sortState ref="B5:AA46">
    <sortCondition descending="1" ref="AA5:AA46"/>
  </sortState>
  <mergeCells count="2">
    <mergeCell ref="B1:X1"/>
    <mergeCell ref="B58:Y58"/>
  </mergeCells>
  <phoneticPr fontId="0" type="noConversion"/>
  <printOptions gridLines="1"/>
  <pageMargins left="0.78740157480314965" right="0.19685039370078741" top="0.23622047244094491" bottom="0.23622047244094491" header="0.31496062992125984" footer="0.31496062992125984"/>
  <pageSetup scale="71" fitToHeight="0" orientation="landscape" r:id="rId1"/>
  <headerFooter alignWithMargins="0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6"/>
  <sheetViews>
    <sheetView topLeftCell="A7" zoomScaleNormal="100" zoomScalePageLayoutView="150" workbookViewId="0">
      <selection sqref="A1:U28"/>
    </sheetView>
  </sheetViews>
  <sheetFormatPr defaultColWidth="8.85546875" defaultRowHeight="12.75" x14ac:dyDescent="0.2"/>
  <cols>
    <col min="1" max="1" width="7.7109375" customWidth="1"/>
    <col min="2" max="2" width="19.42578125" customWidth="1"/>
    <col min="3" max="3" width="6.85546875" customWidth="1"/>
    <col min="4" max="4" width="7.42578125" style="6" customWidth="1"/>
    <col min="5" max="6" width="5.7109375" customWidth="1"/>
    <col min="7" max="7" width="6.85546875" customWidth="1"/>
    <col min="8" max="8" width="7.28515625" style="6" customWidth="1"/>
    <col min="9" max="10" width="5.7109375" customWidth="1"/>
    <col min="11" max="11" width="7" customWidth="1"/>
    <col min="12" max="12" width="8.42578125" style="6" customWidth="1"/>
    <col min="13" max="14" width="5.7109375" customWidth="1"/>
    <col min="15" max="15" width="7.85546875" customWidth="1"/>
    <col min="16" max="16" width="8.5703125" customWidth="1"/>
    <col min="17" max="17" width="6.42578125" style="15" customWidth="1"/>
    <col min="18" max="20" width="6.42578125" customWidth="1"/>
    <col min="21" max="21" width="8" customWidth="1"/>
    <col min="23" max="23" width="12.85546875" customWidth="1"/>
  </cols>
  <sheetData>
    <row r="1" spans="1:26" ht="15" customHeight="1" x14ac:dyDescent="0.25">
      <c r="B1" s="412" t="s">
        <v>99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1:26" ht="15" customHeight="1" thickBot="1" x14ac:dyDescent="0.3">
      <c r="B2" s="412" t="s">
        <v>26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</row>
    <row r="3" spans="1:26" ht="15" customHeight="1" thickBot="1" x14ac:dyDescent="0.3">
      <c r="C3" s="14"/>
      <c r="D3" s="415" t="s">
        <v>30</v>
      </c>
      <c r="E3" s="416"/>
      <c r="F3" s="416"/>
      <c r="G3" s="417"/>
      <c r="H3" s="415" t="s">
        <v>31</v>
      </c>
      <c r="I3" s="416"/>
      <c r="J3" s="416"/>
      <c r="K3" s="417"/>
      <c r="L3" s="415" t="s">
        <v>32</v>
      </c>
      <c r="M3" s="416"/>
      <c r="N3" s="416"/>
      <c r="O3" s="417"/>
      <c r="P3" s="418" t="s">
        <v>7</v>
      </c>
      <c r="Q3" s="419"/>
      <c r="R3" s="419"/>
      <c r="S3" s="420"/>
      <c r="T3" s="14"/>
      <c r="U3" s="21"/>
    </row>
    <row r="4" spans="1:26" ht="15" customHeight="1" x14ac:dyDescent="0.2">
      <c r="A4" s="20" t="s">
        <v>20</v>
      </c>
      <c r="B4" s="11" t="s">
        <v>21</v>
      </c>
      <c r="C4" s="45" t="s">
        <v>0</v>
      </c>
      <c r="D4" s="49" t="s">
        <v>9</v>
      </c>
      <c r="E4" s="10" t="s">
        <v>9</v>
      </c>
      <c r="F4" s="10" t="s">
        <v>9</v>
      </c>
      <c r="G4" s="50" t="s">
        <v>4</v>
      </c>
      <c r="H4" s="49" t="s">
        <v>10</v>
      </c>
      <c r="I4" s="10" t="s">
        <v>10</v>
      </c>
      <c r="J4" s="10" t="s">
        <v>10</v>
      </c>
      <c r="K4" s="50" t="s">
        <v>4</v>
      </c>
      <c r="L4" s="49" t="s">
        <v>11</v>
      </c>
      <c r="M4" s="10" t="s">
        <v>11</v>
      </c>
      <c r="N4" s="10" t="s">
        <v>11</v>
      </c>
      <c r="O4" s="50" t="s">
        <v>4</v>
      </c>
      <c r="P4" s="62" t="s">
        <v>5</v>
      </c>
      <c r="Q4" s="10" t="s">
        <v>6</v>
      </c>
      <c r="R4" s="10" t="s">
        <v>6</v>
      </c>
      <c r="S4" s="50"/>
      <c r="T4" s="48" t="s">
        <v>5</v>
      </c>
      <c r="U4" s="42" t="s">
        <v>2</v>
      </c>
      <c r="V4" s="413"/>
      <c r="W4" s="414"/>
      <c r="X4" s="348"/>
      <c r="Y4" s="348"/>
      <c r="Z4" s="348"/>
    </row>
    <row r="5" spans="1:26" ht="15" customHeight="1" thickBot="1" x14ac:dyDescent="0.25">
      <c r="A5" s="13"/>
      <c r="B5" s="13"/>
      <c r="C5" s="46"/>
      <c r="D5" s="320" t="s">
        <v>1</v>
      </c>
      <c r="E5" s="132" t="s">
        <v>17</v>
      </c>
      <c r="F5" s="132" t="s">
        <v>18</v>
      </c>
      <c r="G5" s="133" t="s">
        <v>19</v>
      </c>
      <c r="H5" s="131" t="s">
        <v>1</v>
      </c>
      <c r="I5" s="132" t="s">
        <v>17</v>
      </c>
      <c r="J5" s="132" t="s">
        <v>18</v>
      </c>
      <c r="K5" s="133" t="s">
        <v>19</v>
      </c>
      <c r="L5" s="131" t="s">
        <v>1</v>
      </c>
      <c r="M5" s="132" t="s">
        <v>17</v>
      </c>
      <c r="N5" s="132" t="s">
        <v>18</v>
      </c>
      <c r="O5" s="133" t="s">
        <v>19</v>
      </c>
      <c r="P5" s="134" t="s">
        <v>1</v>
      </c>
      <c r="Q5" s="132" t="s">
        <v>25</v>
      </c>
      <c r="R5" s="132" t="s">
        <v>18</v>
      </c>
      <c r="S5" s="133" t="s">
        <v>14</v>
      </c>
      <c r="T5" s="135" t="s">
        <v>5</v>
      </c>
      <c r="U5" s="46"/>
      <c r="V5" s="348"/>
      <c r="W5" s="349"/>
      <c r="X5" s="350"/>
      <c r="Y5" s="350"/>
      <c r="Z5" s="350"/>
    </row>
    <row r="6" spans="1:26" ht="15" customHeight="1" x14ac:dyDescent="0.2">
      <c r="A6" s="33">
        <v>14</v>
      </c>
      <c r="B6" s="27" t="s">
        <v>64</v>
      </c>
      <c r="C6" s="269">
        <v>115</v>
      </c>
      <c r="D6" s="384">
        <v>18.117999999999999</v>
      </c>
      <c r="E6" s="381">
        <v>4</v>
      </c>
      <c r="F6" s="118">
        <v>21</v>
      </c>
      <c r="G6" s="119">
        <f t="shared" ref="G6:G28" si="0">SUM(C6+F6)</f>
        <v>136</v>
      </c>
      <c r="H6" s="120">
        <v>17.437999999999999</v>
      </c>
      <c r="I6" s="121">
        <v>1</v>
      </c>
      <c r="J6" s="122">
        <v>30</v>
      </c>
      <c r="K6" s="119">
        <f t="shared" ref="K6:K28" si="1">SUM(G6+J6)</f>
        <v>166</v>
      </c>
      <c r="L6" s="163">
        <v>17.463999999999999</v>
      </c>
      <c r="M6" s="124">
        <v>1</v>
      </c>
      <c r="N6" s="125">
        <v>30</v>
      </c>
      <c r="O6" s="119">
        <f t="shared" ref="O6:O28" si="2">SUM(K6+N6)</f>
        <v>196</v>
      </c>
      <c r="P6" s="126">
        <f t="shared" ref="P6:P28" si="3">SUM(D6+H6+L6)</f>
        <v>53.019999999999996</v>
      </c>
      <c r="Q6" s="127">
        <v>1</v>
      </c>
      <c r="R6" s="128">
        <v>40</v>
      </c>
      <c r="S6" s="129">
        <v>30</v>
      </c>
      <c r="T6" s="130">
        <f t="shared" ref="T6:T28" si="4">SUM(O6+R6+S6)</f>
        <v>266</v>
      </c>
      <c r="U6" s="388">
        <v>1</v>
      </c>
      <c r="V6" s="351"/>
      <c r="W6" s="352"/>
      <c r="X6" s="378">
        <f t="shared" ref="X6:X28" si="5">SUM(V6+W6)</f>
        <v>0</v>
      </c>
      <c r="Y6" s="350"/>
      <c r="Z6" s="350"/>
    </row>
    <row r="7" spans="1:26" ht="15" customHeight="1" x14ac:dyDescent="0.2">
      <c r="A7" s="33">
        <v>19</v>
      </c>
      <c r="B7" s="27" t="s">
        <v>56</v>
      </c>
      <c r="C7" s="39">
        <v>105</v>
      </c>
      <c r="D7" s="384">
        <v>18.050999999999998</v>
      </c>
      <c r="E7" s="382">
        <v>2</v>
      </c>
      <c r="F7" s="30">
        <v>27</v>
      </c>
      <c r="G7" s="52">
        <f t="shared" si="0"/>
        <v>132</v>
      </c>
      <c r="H7" s="56">
        <v>17.974</v>
      </c>
      <c r="I7" s="73">
        <v>3</v>
      </c>
      <c r="J7" s="31">
        <v>24</v>
      </c>
      <c r="K7" s="52">
        <f t="shared" si="1"/>
        <v>156</v>
      </c>
      <c r="L7" s="164">
        <v>17.841999999999999</v>
      </c>
      <c r="M7" s="75">
        <v>4</v>
      </c>
      <c r="N7" s="32">
        <v>21</v>
      </c>
      <c r="O7" s="52">
        <f t="shared" si="2"/>
        <v>177</v>
      </c>
      <c r="P7" s="126">
        <f t="shared" si="3"/>
        <v>53.866999999999997</v>
      </c>
      <c r="Q7" s="77">
        <v>2</v>
      </c>
      <c r="R7" s="33">
        <v>36</v>
      </c>
      <c r="S7" s="63">
        <v>27</v>
      </c>
      <c r="T7" s="61">
        <f t="shared" si="4"/>
        <v>240</v>
      </c>
      <c r="U7" s="388">
        <v>2</v>
      </c>
      <c r="V7" s="351"/>
      <c r="W7" s="352"/>
      <c r="X7" s="378">
        <f t="shared" si="5"/>
        <v>0</v>
      </c>
      <c r="Y7" s="350"/>
      <c r="Z7" s="350"/>
    </row>
    <row r="8" spans="1:26" ht="15" customHeight="1" x14ac:dyDescent="0.2">
      <c r="A8" s="33">
        <v>6</v>
      </c>
      <c r="B8" s="27" t="s">
        <v>54</v>
      </c>
      <c r="C8" s="248">
        <v>115</v>
      </c>
      <c r="D8" s="384">
        <v>18.53</v>
      </c>
      <c r="E8" s="382">
        <v>9</v>
      </c>
      <c r="F8" s="30">
        <v>6</v>
      </c>
      <c r="G8" s="52">
        <f t="shared" si="0"/>
        <v>121</v>
      </c>
      <c r="H8" s="56">
        <v>18.018000000000001</v>
      </c>
      <c r="I8" s="73">
        <v>5</v>
      </c>
      <c r="J8" s="31">
        <v>18</v>
      </c>
      <c r="K8" s="52">
        <f t="shared" si="1"/>
        <v>139</v>
      </c>
      <c r="L8" s="164">
        <v>17.581</v>
      </c>
      <c r="M8" s="75">
        <v>2</v>
      </c>
      <c r="N8" s="32">
        <v>27</v>
      </c>
      <c r="O8" s="52">
        <f t="shared" si="2"/>
        <v>166</v>
      </c>
      <c r="P8" s="126">
        <f t="shared" si="3"/>
        <v>54.129000000000005</v>
      </c>
      <c r="Q8" s="77">
        <v>3</v>
      </c>
      <c r="R8" s="33">
        <v>32</v>
      </c>
      <c r="S8" s="63">
        <v>24</v>
      </c>
      <c r="T8" s="61">
        <f t="shared" si="4"/>
        <v>222</v>
      </c>
      <c r="U8" s="388">
        <v>3</v>
      </c>
      <c r="V8" s="351"/>
      <c r="W8" s="352"/>
      <c r="X8" s="378">
        <f t="shared" si="5"/>
        <v>0</v>
      </c>
      <c r="Y8" s="350"/>
      <c r="Z8" s="350"/>
    </row>
    <row r="9" spans="1:26" ht="15" customHeight="1" x14ac:dyDescent="0.2">
      <c r="A9" s="33">
        <v>9</v>
      </c>
      <c r="B9" s="27" t="s">
        <v>74</v>
      </c>
      <c r="C9" s="39">
        <v>105</v>
      </c>
      <c r="D9" s="384">
        <v>18.113</v>
      </c>
      <c r="E9" s="382">
        <v>3</v>
      </c>
      <c r="F9" s="30">
        <v>24</v>
      </c>
      <c r="G9" s="52">
        <f t="shared" si="0"/>
        <v>129</v>
      </c>
      <c r="H9" s="56">
        <v>18.405999999999999</v>
      </c>
      <c r="I9" s="73">
        <v>10</v>
      </c>
      <c r="J9" s="31">
        <v>3</v>
      </c>
      <c r="K9" s="52">
        <f t="shared" si="1"/>
        <v>132</v>
      </c>
      <c r="L9" s="164">
        <v>17.785</v>
      </c>
      <c r="M9" s="75">
        <v>3</v>
      </c>
      <c r="N9" s="32">
        <v>24</v>
      </c>
      <c r="O9" s="52">
        <f t="shared" si="2"/>
        <v>156</v>
      </c>
      <c r="P9" s="126">
        <f t="shared" si="3"/>
        <v>54.304000000000002</v>
      </c>
      <c r="Q9" s="77">
        <v>5</v>
      </c>
      <c r="R9" s="33">
        <v>24</v>
      </c>
      <c r="S9" s="63">
        <v>21</v>
      </c>
      <c r="T9" s="61">
        <f t="shared" si="4"/>
        <v>201</v>
      </c>
      <c r="U9" s="388">
        <v>4</v>
      </c>
      <c r="V9" s="351"/>
      <c r="W9" s="352"/>
      <c r="X9" s="378">
        <f t="shared" si="5"/>
        <v>0</v>
      </c>
      <c r="Y9" s="353"/>
      <c r="Z9" s="350"/>
    </row>
    <row r="10" spans="1:26" ht="15" customHeight="1" x14ac:dyDescent="0.2">
      <c r="A10" s="33">
        <v>22</v>
      </c>
      <c r="B10" s="27" t="s">
        <v>55</v>
      </c>
      <c r="C10" s="198">
        <v>90</v>
      </c>
      <c r="D10" s="384">
        <v>17.946000000000002</v>
      </c>
      <c r="E10" s="382">
        <v>1</v>
      </c>
      <c r="F10" s="30">
        <v>30</v>
      </c>
      <c r="G10" s="52">
        <f t="shared" si="0"/>
        <v>120</v>
      </c>
      <c r="H10" s="56">
        <v>18.001000000000001</v>
      </c>
      <c r="I10" s="73">
        <v>4</v>
      </c>
      <c r="J10" s="31">
        <v>21</v>
      </c>
      <c r="K10" s="52">
        <f t="shared" si="1"/>
        <v>141</v>
      </c>
      <c r="L10" s="164">
        <v>18.195</v>
      </c>
      <c r="M10" s="75">
        <v>9</v>
      </c>
      <c r="N10" s="32">
        <v>6</v>
      </c>
      <c r="O10" s="52">
        <f t="shared" si="2"/>
        <v>147</v>
      </c>
      <c r="P10" s="126">
        <f t="shared" si="3"/>
        <v>54.142000000000003</v>
      </c>
      <c r="Q10" s="77">
        <v>4</v>
      </c>
      <c r="R10" s="33">
        <v>28</v>
      </c>
      <c r="S10" s="63">
        <v>18</v>
      </c>
      <c r="T10" s="61">
        <f t="shared" si="4"/>
        <v>193</v>
      </c>
      <c r="U10" s="388">
        <v>5</v>
      </c>
      <c r="V10" s="351"/>
      <c r="W10" s="352"/>
      <c r="X10" s="378">
        <f t="shared" si="5"/>
        <v>0</v>
      </c>
      <c r="Y10" s="350"/>
      <c r="Z10" s="350"/>
    </row>
    <row r="11" spans="1:26" ht="15" customHeight="1" x14ac:dyDescent="0.2">
      <c r="A11" s="33">
        <v>17</v>
      </c>
      <c r="B11" s="27" t="s">
        <v>75</v>
      </c>
      <c r="C11" s="198">
        <v>110</v>
      </c>
      <c r="D11" s="384">
        <v>18.34</v>
      </c>
      <c r="E11" s="382">
        <v>6</v>
      </c>
      <c r="F11" s="30">
        <v>15</v>
      </c>
      <c r="G11" s="52">
        <f t="shared" si="0"/>
        <v>125</v>
      </c>
      <c r="H11" s="56">
        <v>18.192</v>
      </c>
      <c r="I11" s="73">
        <v>9</v>
      </c>
      <c r="J11" s="31">
        <v>6</v>
      </c>
      <c r="K11" s="52">
        <f t="shared" si="1"/>
        <v>131</v>
      </c>
      <c r="L11" s="164">
        <v>18.149000000000001</v>
      </c>
      <c r="M11" s="75">
        <v>7</v>
      </c>
      <c r="N11" s="32">
        <v>12</v>
      </c>
      <c r="O11" s="52">
        <f t="shared" si="2"/>
        <v>143</v>
      </c>
      <c r="P11" s="126">
        <f t="shared" si="3"/>
        <v>54.680999999999997</v>
      </c>
      <c r="Q11" s="77">
        <v>7</v>
      </c>
      <c r="R11" s="33">
        <v>16</v>
      </c>
      <c r="S11" s="63">
        <v>15</v>
      </c>
      <c r="T11" s="61">
        <f t="shared" si="4"/>
        <v>174</v>
      </c>
      <c r="U11" s="388">
        <v>6</v>
      </c>
      <c r="V11" s="351"/>
      <c r="W11" s="352"/>
      <c r="X11" s="378">
        <f t="shared" si="5"/>
        <v>0</v>
      </c>
      <c r="Y11" s="350"/>
      <c r="Z11" s="350"/>
    </row>
    <row r="12" spans="1:26" ht="15" customHeight="1" x14ac:dyDescent="0.2">
      <c r="A12" s="33">
        <v>38</v>
      </c>
      <c r="B12" s="27" t="s">
        <v>85</v>
      </c>
      <c r="C12" s="198">
        <v>95</v>
      </c>
      <c r="D12" s="384">
        <v>18.329999999999998</v>
      </c>
      <c r="E12" s="382">
        <v>5</v>
      </c>
      <c r="F12" s="30">
        <v>18</v>
      </c>
      <c r="G12" s="52">
        <f t="shared" si="0"/>
        <v>113</v>
      </c>
      <c r="H12" s="56">
        <v>18.148</v>
      </c>
      <c r="I12" s="73">
        <v>8</v>
      </c>
      <c r="J12" s="31">
        <v>9</v>
      </c>
      <c r="K12" s="52">
        <f t="shared" si="1"/>
        <v>122</v>
      </c>
      <c r="L12" s="164">
        <v>18.103999999999999</v>
      </c>
      <c r="M12" s="75">
        <v>6</v>
      </c>
      <c r="N12" s="32">
        <v>15</v>
      </c>
      <c r="O12" s="52">
        <f t="shared" si="2"/>
        <v>137</v>
      </c>
      <c r="P12" s="126">
        <f t="shared" si="3"/>
        <v>54.581999999999994</v>
      </c>
      <c r="Q12" s="77">
        <v>6</v>
      </c>
      <c r="R12" s="33">
        <v>20</v>
      </c>
      <c r="S12" s="63">
        <v>12</v>
      </c>
      <c r="T12" s="61">
        <f t="shared" si="4"/>
        <v>169</v>
      </c>
      <c r="U12" s="388">
        <v>7</v>
      </c>
      <c r="V12" s="351"/>
      <c r="W12" s="352"/>
      <c r="X12" s="378">
        <f t="shared" si="5"/>
        <v>0</v>
      </c>
      <c r="Y12" s="350"/>
      <c r="Z12" s="350"/>
    </row>
    <row r="13" spans="1:26" ht="15" customHeight="1" x14ac:dyDescent="0.2">
      <c r="A13" s="33">
        <v>4</v>
      </c>
      <c r="B13" s="27" t="s">
        <v>51</v>
      </c>
      <c r="C13" s="39">
        <v>110</v>
      </c>
      <c r="D13" s="384">
        <v>18.507999999999999</v>
      </c>
      <c r="E13" s="382">
        <v>8</v>
      </c>
      <c r="F13" s="30">
        <v>9</v>
      </c>
      <c r="G13" s="52">
        <f t="shared" si="0"/>
        <v>119</v>
      </c>
      <c r="H13" s="56">
        <v>18.055</v>
      </c>
      <c r="I13" s="73">
        <v>6</v>
      </c>
      <c r="J13" s="31">
        <v>15</v>
      </c>
      <c r="K13" s="52">
        <f t="shared" si="1"/>
        <v>134</v>
      </c>
      <c r="L13" s="164">
        <v>18.158000000000001</v>
      </c>
      <c r="M13" s="75">
        <v>8</v>
      </c>
      <c r="N13" s="32">
        <v>9</v>
      </c>
      <c r="O13" s="52">
        <f t="shared" si="2"/>
        <v>143</v>
      </c>
      <c r="P13" s="126">
        <f t="shared" si="3"/>
        <v>54.721000000000004</v>
      </c>
      <c r="Q13" s="77">
        <v>8</v>
      </c>
      <c r="R13" s="33">
        <v>12</v>
      </c>
      <c r="S13" s="63">
        <v>9</v>
      </c>
      <c r="T13" s="61">
        <f t="shared" si="4"/>
        <v>164</v>
      </c>
      <c r="U13" s="388">
        <v>8</v>
      </c>
      <c r="V13" s="351"/>
      <c r="W13" s="352"/>
      <c r="X13" s="378">
        <f t="shared" si="5"/>
        <v>0</v>
      </c>
      <c r="Y13" s="350"/>
      <c r="Z13" s="350"/>
    </row>
    <row r="14" spans="1:26" ht="15" customHeight="1" x14ac:dyDescent="0.2">
      <c r="A14" s="33">
        <v>16</v>
      </c>
      <c r="B14" s="27" t="s">
        <v>63</v>
      </c>
      <c r="C14" s="247">
        <v>120</v>
      </c>
      <c r="D14" s="384">
        <v>18.588000000000001</v>
      </c>
      <c r="E14" s="382"/>
      <c r="F14" s="30"/>
      <c r="G14" s="52">
        <f t="shared" si="0"/>
        <v>120</v>
      </c>
      <c r="H14" s="56">
        <v>23.154</v>
      </c>
      <c r="I14" s="73"/>
      <c r="J14" s="31"/>
      <c r="K14" s="52">
        <f t="shared" si="1"/>
        <v>120</v>
      </c>
      <c r="L14" s="164">
        <v>18.100999999999999</v>
      </c>
      <c r="M14" s="75">
        <v>5</v>
      </c>
      <c r="N14" s="32">
        <v>18</v>
      </c>
      <c r="O14" s="52">
        <f t="shared" si="2"/>
        <v>138</v>
      </c>
      <c r="P14" s="126">
        <f t="shared" si="3"/>
        <v>59.843000000000004</v>
      </c>
      <c r="Q14" s="77"/>
      <c r="R14" s="33"/>
      <c r="S14" s="63">
        <v>6</v>
      </c>
      <c r="T14" s="61">
        <f t="shared" si="4"/>
        <v>144</v>
      </c>
      <c r="U14" s="388">
        <v>9</v>
      </c>
      <c r="V14" s="351"/>
      <c r="W14" s="352"/>
      <c r="X14" s="378">
        <f t="shared" si="5"/>
        <v>0</v>
      </c>
      <c r="Y14" s="350"/>
      <c r="Z14" s="350"/>
    </row>
    <row r="15" spans="1:26" ht="15" customHeight="1" x14ac:dyDescent="0.2">
      <c r="A15" s="33">
        <v>20</v>
      </c>
      <c r="B15" s="27" t="s">
        <v>84</v>
      </c>
      <c r="C15" s="198">
        <v>120</v>
      </c>
      <c r="D15" s="384">
        <v>18.376000000000001</v>
      </c>
      <c r="E15" s="382">
        <v>7</v>
      </c>
      <c r="F15" s="30">
        <v>12</v>
      </c>
      <c r="G15" s="52">
        <f t="shared" si="0"/>
        <v>132</v>
      </c>
      <c r="H15" s="56">
        <v>23.045000000000002</v>
      </c>
      <c r="I15" s="73"/>
      <c r="J15" s="31"/>
      <c r="K15" s="52">
        <f t="shared" si="1"/>
        <v>132</v>
      </c>
      <c r="L15" s="164">
        <v>22.934999999999999</v>
      </c>
      <c r="M15" s="75"/>
      <c r="N15" s="32"/>
      <c r="O15" s="52">
        <f t="shared" si="2"/>
        <v>132</v>
      </c>
      <c r="P15" s="126">
        <f t="shared" si="3"/>
        <v>64.356000000000009</v>
      </c>
      <c r="Q15" s="77"/>
      <c r="R15" s="33"/>
      <c r="S15" s="63">
        <v>3</v>
      </c>
      <c r="T15" s="61">
        <f t="shared" si="4"/>
        <v>135</v>
      </c>
      <c r="U15" s="388">
        <v>10</v>
      </c>
      <c r="V15" s="351"/>
      <c r="W15" s="352"/>
      <c r="X15" s="378">
        <f t="shared" si="5"/>
        <v>0</v>
      </c>
      <c r="Y15" s="350"/>
      <c r="Z15" s="350"/>
    </row>
    <row r="16" spans="1:26" ht="15" customHeight="1" x14ac:dyDescent="0.2">
      <c r="A16" s="33">
        <v>32</v>
      </c>
      <c r="B16" s="27" t="s">
        <v>77</v>
      </c>
      <c r="C16" s="39">
        <v>95</v>
      </c>
      <c r="D16" s="384">
        <v>23.202000000000002</v>
      </c>
      <c r="E16" s="382"/>
      <c r="F16" s="30"/>
      <c r="G16" s="52">
        <f t="shared" si="0"/>
        <v>95</v>
      </c>
      <c r="H16" s="56">
        <v>17.917999999999999</v>
      </c>
      <c r="I16" s="73">
        <v>2</v>
      </c>
      <c r="J16" s="31">
        <v>27</v>
      </c>
      <c r="K16" s="52">
        <f t="shared" si="1"/>
        <v>122</v>
      </c>
      <c r="L16" s="164">
        <v>23.119</v>
      </c>
      <c r="M16" s="75"/>
      <c r="N16" s="32"/>
      <c r="O16" s="52">
        <f t="shared" si="2"/>
        <v>122</v>
      </c>
      <c r="P16" s="126">
        <f t="shared" si="3"/>
        <v>64.239000000000004</v>
      </c>
      <c r="Q16" s="77"/>
      <c r="R16" s="33"/>
      <c r="S16" s="63"/>
      <c r="T16" s="61">
        <f t="shared" si="4"/>
        <v>122</v>
      </c>
      <c r="U16" s="47"/>
      <c r="V16" s="351"/>
      <c r="W16" s="352"/>
      <c r="X16" s="378">
        <f t="shared" si="5"/>
        <v>0</v>
      </c>
      <c r="Y16" s="350"/>
      <c r="Z16" s="350"/>
    </row>
    <row r="17" spans="1:26" ht="15" customHeight="1" x14ac:dyDescent="0.2">
      <c r="A17" s="33">
        <v>42</v>
      </c>
      <c r="B17" s="27" t="s">
        <v>91</v>
      </c>
      <c r="C17" s="198">
        <v>85</v>
      </c>
      <c r="D17" s="384">
        <v>18.760000000000002</v>
      </c>
      <c r="E17" s="382"/>
      <c r="F17" s="30"/>
      <c r="G17" s="52">
        <f t="shared" si="0"/>
        <v>85</v>
      </c>
      <c r="H17" s="56">
        <v>18.123999999999999</v>
      </c>
      <c r="I17" s="73">
        <v>7</v>
      </c>
      <c r="J17" s="31">
        <v>12</v>
      </c>
      <c r="K17" s="52">
        <f t="shared" si="1"/>
        <v>97</v>
      </c>
      <c r="L17" s="164">
        <v>18.439</v>
      </c>
      <c r="M17" s="75"/>
      <c r="N17" s="32"/>
      <c r="O17" s="52">
        <f t="shared" si="2"/>
        <v>97</v>
      </c>
      <c r="P17" s="126">
        <f t="shared" si="3"/>
        <v>55.323</v>
      </c>
      <c r="Q17" s="77">
        <v>9</v>
      </c>
      <c r="R17" s="33">
        <v>8</v>
      </c>
      <c r="S17" s="63"/>
      <c r="T17" s="61">
        <f t="shared" si="4"/>
        <v>105</v>
      </c>
      <c r="U17" s="47"/>
      <c r="V17" s="351"/>
      <c r="W17" s="352"/>
      <c r="X17" s="378">
        <f t="shared" si="5"/>
        <v>0</v>
      </c>
      <c r="Y17" s="350"/>
      <c r="Z17" s="350"/>
    </row>
    <row r="18" spans="1:26" ht="15" customHeight="1" x14ac:dyDescent="0.2">
      <c r="A18" s="33">
        <v>7</v>
      </c>
      <c r="B18" s="27" t="s">
        <v>62</v>
      </c>
      <c r="C18" s="210">
        <v>100</v>
      </c>
      <c r="D18" s="384">
        <v>18.71</v>
      </c>
      <c r="E18" s="382"/>
      <c r="F18" s="30"/>
      <c r="G18" s="52">
        <f t="shared" si="0"/>
        <v>100</v>
      </c>
      <c r="H18" s="56">
        <v>18.524999999999999</v>
      </c>
      <c r="I18" s="73"/>
      <c r="J18" s="31"/>
      <c r="K18" s="52">
        <f t="shared" si="1"/>
        <v>100</v>
      </c>
      <c r="L18" s="164">
        <v>18.855</v>
      </c>
      <c r="M18" s="75"/>
      <c r="N18" s="32"/>
      <c r="O18" s="52">
        <f t="shared" si="2"/>
        <v>100</v>
      </c>
      <c r="P18" s="126">
        <f t="shared" si="3"/>
        <v>56.09</v>
      </c>
      <c r="Q18" s="77"/>
      <c r="R18" s="33"/>
      <c r="S18" s="63"/>
      <c r="T18" s="61">
        <f t="shared" si="4"/>
        <v>100</v>
      </c>
      <c r="U18" s="47"/>
      <c r="V18" s="351"/>
      <c r="W18" s="352"/>
      <c r="X18" s="378">
        <f t="shared" si="5"/>
        <v>0</v>
      </c>
      <c r="Y18" s="350"/>
      <c r="Z18" s="350"/>
    </row>
    <row r="19" spans="1:26" ht="15" customHeight="1" x14ac:dyDescent="0.2">
      <c r="A19" s="33">
        <v>40</v>
      </c>
      <c r="B19" s="27" t="s">
        <v>71</v>
      </c>
      <c r="C19" s="198">
        <v>100</v>
      </c>
      <c r="D19" s="384">
        <v>19.417999999999999</v>
      </c>
      <c r="E19" s="382"/>
      <c r="F19" s="30"/>
      <c r="G19" s="52">
        <f t="shared" si="0"/>
        <v>100</v>
      </c>
      <c r="H19" s="56">
        <v>18.555</v>
      </c>
      <c r="I19" s="73"/>
      <c r="J19" s="31"/>
      <c r="K19" s="52">
        <f t="shared" si="1"/>
        <v>100</v>
      </c>
      <c r="L19" s="164">
        <v>18.600000000000001</v>
      </c>
      <c r="M19" s="75"/>
      <c r="N19" s="32"/>
      <c r="O19" s="52">
        <f t="shared" si="2"/>
        <v>100</v>
      </c>
      <c r="P19" s="126">
        <f t="shared" si="3"/>
        <v>56.573</v>
      </c>
      <c r="Q19" s="77"/>
      <c r="R19" s="33"/>
      <c r="S19" s="63"/>
      <c r="T19" s="61">
        <f t="shared" si="4"/>
        <v>100</v>
      </c>
      <c r="U19" s="47"/>
      <c r="V19" s="351"/>
      <c r="W19" s="352"/>
      <c r="X19" s="378">
        <f t="shared" si="5"/>
        <v>0</v>
      </c>
      <c r="Y19" s="350"/>
      <c r="Z19" s="350"/>
    </row>
    <row r="20" spans="1:26" ht="15" customHeight="1" x14ac:dyDescent="0.2">
      <c r="A20" s="33">
        <v>10</v>
      </c>
      <c r="B20" s="27" t="s">
        <v>57</v>
      </c>
      <c r="C20" s="198">
        <v>80</v>
      </c>
      <c r="D20" s="384">
        <v>18.565999999999999</v>
      </c>
      <c r="E20" s="382">
        <v>10</v>
      </c>
      <c r="F20" s="30">
        <v>3</v>
      </c>
      <c r="G20" s="52">
        <f t="shared" si="0"/>
        <v>83</v>
      </c>
      <c r="H20" s="56">
        <v>18.933</v>
      </c>
      <c r="I20" s="73"/>
      <c r="J20" s="31"/>
      <c r="K20" s="52">
        <f t="shared" si="1"/>
        <v>83</v>
      </c>
      <c r="L20" s="164">
        <v>18.43</v>
      </c>
      <c r="M20" s="75">
        <v>10</v>
      </c>
      <c r="N20" s="32">
        <v>3</v>
      </c>
      <c r="O20" s="52">
        <f t="shared" si="2"/>
        <v>86</v>
      </c>
      <c r="P20" s="126">
        <f t="shared" si="3"/>
        <v>55.928999999999995</v>
      </c>
      <c r="Q20" s="77">
        <v>10</v>
      </c>
      <c r="R20" s="33">
        <v>4</v>
      </c>
      <c r="S20" s="63"/>
      <c r="T20" s="61">
        <f t="shared" si="4"/>
        <v>90</v>
      </c>
      <c r="U20" s="47"/>
      <c r="V20" s="355"/>
      <c r="W20" s="352"/>
      <c r="X20" s="378">
        <f t="shared" si="5"/>
        <v>0</v>
      </c>
      <c r="Y20" s="350"/>
      <c r="Z20" s="350"/>
    </row>
    <row r="21" spans="1:26" ht="15" customHeight="1" x14ac:dyDescent="0.2">
      <c r="A21" s="33">
        <v>13</v>
      </c>
      <c r="B21" s="27" t="s">
        <v>53</v>
      </c>
      <c r="C21" s="198">
        <v>85</v>
      </c>
      <c r="D21" s="384">
        <v>18.86</v>
      </c>
      <c r="E21" s="382"/>
      <c r="F21" s="30"/>
      <c r="G21" s="52">
        <f t="shared" si="0"/>
        <v>85</v>
      </c>
      <c r="H21" s="56">
        <v>18.565999999999999</v>
      </c>
      <c r="I21" s="73"/>
      <c r="J21" s="31"/>
      <c r="K21" s="52">
        <f t="shared" si="1"/>
        <v>85</v>
      </c>
      <c r="L21" s="164">
        <v>18.649999999999999</v>
      </c>
      <c r="M21" s="75"/>
      <c r="N21" s="32"/>
      <c r="O21" s="52">
        <f t="shared" si="2"/>
        <v>85</v>
      </c>
      <c r="P21" s="126">
        <f t="shared" si="3"/>
        <v>56.076000000000001</v>
      </c>
      <c r="Q21" s="77"/>
      <c r="R21" s="33"/>
      <c r="S21" s="63"/>
      <c r="T21" s="61">
        <f t="shared" si="4"/>
        <v>85</v>
      </c>
      <c r="U21" s="47"/>
      <c r="V21" s="351"/>
      <c r="W21" s="352"/>
      <c r="X21" s="378">
        <f t="shared" si="5"/>
        <v>0</v>
      </c>
      <c r="Y21" s="350"/>
      <c r="Z21" s="350"/>
    </row>
    <row r="22" spans="1:26" ht="15" customHeight="1" x14ac:dyDescent="0.2">
      <c r="A22" s="33">
        <v>27</v>
      </c>
      <c r="B22" s="27" t="s">
        <v>66</v>
      </c>
      <c r="C22" s="198">
        <v>80</v>
      </c>
      <c r="D22" s="384">
        <v>23.901</v>
      </c>
      <c r="E22" s="382"/>
      <c r="F22" s="30"/>
      <c r="G22" s="52">
        <f t="shared" si="0"/>
        <v>80</v>
      </c>
      <c r="H22" s="56">
        <v>18.626000000000001</v>
      </c>
      <c r="I22" s="73"/>
      <c r="J22" s="31"/>
      <c r="K22" s="52">
        <f t="shared" si="1"/>
        <v>80</v>
      </c>
      <c r="L22" s="164">
        <v>18.77</v>
      </c>
      <c r="M22" s="75"/>
      <c r="N22" s="32"/>
      <c r="O22" s="52">
        <f t="shared" si="2"/>
        <v>80</v>
      </c>
      <c r="P22" s="126">
        <f t="shared" si="3"/>
        <v>61.296999999999997</v>
      </c>
      <c r="Q22" s="77"/>
      <c r="R22" s="33"/>
      <c r="S22" s="63"/>
      <c r="T22" s="61">
        <f t="shared" si="4"/>
        <v>80</v>
      </c>
      <c r="U22" s="47"/>
      <c r="V22" s="351"/>
      <c r="W22" s="352"/>
      <c r="X22" s="378">
        <f t="shared" si="5"/>
        <v>0</v>
      </c>
      <c r="Y22" s="350"/>
      <c r="Z22" s="350"/>
    </row>
    <row r="23" spans="1:26" ht="15" customHeight="1" thickBot="1" x14ac:dyDescent="0.25">
      <c r="A23" s="33">
        <v>23</v>
      </c>
      <c r="B23" s="27" t="s">
        <v>68</v>
      </c>
      <c r="C23" s="198">
        <v>75</v>
      </c>
      <c r="D23" s="384">
        <v>19.047999999999998</v>
      </c>
      <c r="E23" s="383"/>
      <c r="F23" s="54"/>
      <c r="G23" s="55">
        <f t="shared" si="0"/>
        <v>75</v>
      </c>
      <c r="H23" s="57">
        <v>19.059999999999999</v>
      </c>
      <c r="I23" s="74"/>
      <c r="J23" s="58"/>
      <c r="K23" s="55">
        <f t="shared" si="1"/>
        <v>75</v>
      </c>
      <c r="L23" s="165">
        <v>19.18</v>
      </c>
      <c r="M23" s="76"/>
      <c r="N23" s="60"/>
      <c r="O23" s="55">
        <f t="shared" si="2"/>
        <v>75</v>
      </c>
      <c r="P23" s="126">
        <f t="shared" si="3"/>
        <v>57.287999999999997</v>
      </c>
      <c r="Q23" s="78"/>
      <c r="R23" s="64"/>
      <c r="S23" s="65"/>
      <c r="T23" s="61">
        <f t="shared" si="4"/>
        <v>75</v>
      </c>
      <c r="U23" s="47"/>
      <c r="V23" s="351"/>
      <c r="W23" s="352"/>
      <c r="X23" s="378">
        <f t="shared" si="5"/>
        <v>0</v>
      </c>
      <c r="Y23" s="350"/>
      <c r="Z23" s="350"/>
    </row>
    <row r="24" spans="1:26" ht="15" customHeight="1" x14ac:dyDescent="0.2">
      <c r="A24" s="33">
        <v>47</v>
      </c>
      <c r="B24" s="27" t="s">
        <v>87</v>
      </c>
      <c r="C24" s="248">
        <v>75</v>
      </c>
      <c r="D24" s="384">
        <v>24.161999999999999</v>
      </c>
      <c r="E24" s="382"/>
      <c r="F24" s="30"/>
      <c r="G24" s="52">
        <f t="shared" si="0"/>
        <v>75</v>
      </c>
      <c r="H24" s="56">
        <v>20.077000000000002</v>
      </c>
      <c r="I24" s="73"/>
      <c r="J24" s="31"/>
      <c r="K24" s="52">
        <f t="shared" si="1"/>
        <v>75</v>
      </c>
      <c r="L24" s="164">
        <v>19.468</v>
      </c>
      <c r="M24" s="75"/>
      <c r="N24" s="32"/>
      <c r="O24" s="52">
        <f t="shared" si="2"/>
        <v>75</v>
      </c>
      <c r="P24" s="126">
        <f t="shared" si="3"/>
        <v>63.707000000000008</v>
      </c>
      <c r="Q24" s="77"/>
      <c r="R24" s="33"/>
      <c r="S24" s="63"/>
      <c r="T24" s="61">
        <f t="shared" si="4"/>
        <v>75</v>
      </c>
      <c r="U24" s="47"/>
      <c r="V24" s="351"/>
      <c r="W24" s="352"/>
      <c r="X24" s="378">
        <f t="shared" si="5"/>
        <v>0</v>
      </c>
      <c r="Y24" s="350"/>
      <c r="Z24" s="350"/>
    </row>
    <row r="25" spans="1:26" ht="15" customHeight="1" x14ac:dyDescent="0.2">
      <c r="A25" s="33">
        <v>35</v>
      </c>
      <c r="B25" s="27" t="s">
        <v>78</v>
      </c>
      <c r="C25" s="198">
        <v>70</v>
      </c>
      <c r="D25" s="384">
        <v>18.920000000000002</v>
      </c>
      <c r="E25" s="382"/>
      <c r="F25" s="30"/>
      <c r="G25" s="52">
        <f t="shared" si="0"/>
        <v>70</v>
      </c>
      <c r="H25" s="56">
        <v>19.317</v>
      </c>
      <c r="I25" s="73"/>
      <c r="J25" s="31"/>
      <c r="K25" s="52">
        <f t="shared" si="1"/>
        <v>70</v>
      </c>
      <c r="L25" s="164">
        <v>18.777999999999999</v>
      </c>
      <c r="M25" s="75"/>
      <c r="N25" s="32"/>
      <c r="O25" s="52">
        <f t="shared" si="2"/>
        <v>70</v>
      </c>
      <c r="P25" s="126">
        <f t="shared" si="3"/>
        <v>57.015000000000001</v>
      </c>
      <c r="Q25" s="77"/>
      <c r="R25" s="33"/>
      <c r="S25" s="63"/>
      <c r="T25" s="61">
        <f t="shared" si="4"/>
        <v>70</v>
      </c>
      <c r="U25" s="47"/>
      <c r="V25" s="355"/>
      <c r="W25" s="354"/>
      <c r="X25" s="378">
        <f t="shared" si="5"/>
        <v>0</v>
      </c>
      <c r="Y25" s="350"/>
      <c r="Z25" s="350"/>
    </row>
    <row r="26" spans="1:26" ht="15" customHeight="1" x14ac:dyDescent="0.2">
      <c r="A26" s="33">
        <v>5</v>
      </c>
      <c r="B26" s="27" t="s">
        <v>52</v>
      </c>
      <c r="C26" s="198">
        <v>70</v>
      </c>
      <c r="D26" s="384">
        <v>18.63</v>
      </c>
      <c r="E26" s="382"/>
      <c r="F26" s="30"/>
      <c r="G26" s="52">
        <f t="shared" si="0"/>
        <v>70</v>
      </c>
      <c r="H26" s="56">
        <v>23.471</v>
      </c>
      <c r="I26" s="73"/>
      <c r="J26" s="31"/>
      <c r="K26" s="52">
        <f t="shared" si="1"/>
        <v>70</v>
      </c>
      <c r="L26" s="164">
        <v>18.53</v>
      </c>
      <c r="M26" s="75"/>
      <c r="N26" s="32"/>
      <c r="O26" s="52">
        <f t="shared" si="2"/>
        <v>70</v>
      </c>
      <c r="P26" s="126">
        <f t="shared" si="3"/>
        <v>60.631</v>
      </c>
      <c r="Q26" s="77"/>
      <c r="R26" s="33"/>
      <c r="S26" s="63"/>
      <c r="T26" s="61">
        <f t="shared" si="4"/>
        <v>70</v>
      </c>
      <c r="U26" s="47"/>
      <c r="V26" s="351"/>
      <c r="W26" s="379"/>
      <c r="X26" s="378">
        <f t="shared" si="5"/>
        <v>0</v>
      </c>
      <c r="Y26" s="350"/>
      <c r="Z26" s="350"/>
    </row>
    <row r="27" spans="1:26" ht="15" customHeight="1" x14ac:dyDescent="0.2">
      <c r="A27" s="33">
        <v>15</v>
      </c>
      <c r="B27" s="27" t="s">
        <v>92</v>
      </c>
      <c r="C27" s="198">
        <v>65</v>
      </c>
      <c r="D27" s="384">
        <v>19.178999999999998</v>
      </c>
      <c r="E27" s="382"/>
      <c r="F27" s="30"/>
      <c r="G27" s="52">
        <f t="shared" si="0"/>
        <v>65</v>
      </c>
      <c r="H27" s="56">
        <v>19.184999999999999</v>
      </c>
      <c r="I27" s="73"/>
      <c r="J27" s="31"/>
      <c r="K27" s="52">
        <f t="shared" si="1"/>
        <v>65</v>
      </c>
      <c r="L27" s="164">
        <v>19.038</v>
      </c>
      <c r="M27" s="75"/>
      <c r="N27" s="32"/>
      <c r="O27" s="52">
        <f t="shared" si="2"/>
        <v>65</v>
      </c>
      <c r="P27" s="126">
        <f t="shared" si="3"/>
        <v>57.402000000000001</v>
      </c>
      <c r="Q27" s="77"/>
      <c r="R27" s="33"/>
      <c r="S27" s="63"/>
      <c r="T27" s="61">
        <f t="shared" si="4"/>
        <v>65</v>
      </c>
      <c r="U27" s="47"/>
      <c r="V27" s="351"/>
      <c r="W27" s="354"/>
      <c r="X27" s="378">
        <f t="shared" si="5"/>
        <v>0</v>
      </c>
      <c r="Y27" s="350"/>
      <c r="Z27" s="350"/>
    </row>
    <row r="28" spans="1:26" ht="15" customHeight="1" x14ac:dyDescent="0.2">
      <c r="A28" s="33">
        <v>50</v>
      </c>
      <c r="B28" s="27" t="s">
        <v>88</v>
      </c>
      <c r="C28" s="198">
        <v>65</v>
      </c>
      <c r="D28" s="384">
        <v>19.257999999999999</v>
      </c>
      <c r="E28" s="382"/>
      <c r="F28" s="30"/>
      <c r="G28" s="52">
        <f t="shared" si="0"/>
        <v>65</v>
      </c>
      <c r="H28" s="56">
        <v>18.597999999999999</v>
      </c>
      <c r="I28" s="73"/>
      <c r="J28" s="31"/>
      <c r="K28" s="52">
        <f t="shared" si="1"/>
        <v>65</v>
      </c>
      <c r="L28" s="164">
        <v>22.068000000000001</v>
      </c>
      <c r="M28" s="75"/>
      <c r="N28" s="32"/>
      <c r="O28" s="52">
        <f t="shared" si="2"/>
        <v>65</v>
      </c>
      <c r="P28" s="126">
        <f t="shared" si="3"/>
        <v>59.923999999999992</v>
      </c>
      <c r="Q28" s="77"/>
      <c r="R28" s="33"/>
      <c r="S28" s="63"/>
      <c r="T28" s="61">
        <f t="shared" si="4"/>
        <v>65</v>
      </c>
      <c r="U28" s="47"/>
      <c r="V28" s="351"/>
      <c r="W28" s="380"/>
      <c r="X28" s="378">
        <f t="shared" si="5"/>
        <v>0</v>
      </c>
      <c r="Y28" s="350"/>
      <c r="Z28" s="350"/>
    </row>
    <row r="29" spans="1:26" x14ac:dyDescent="0.2">
      <c r="A29" s="250"/>
      <c r="B29" s="251"/>
      <c r="C29" s="250"/>
      <c r="D29" s="255"/>
      <c r="E29" s="252"/>
      <c r="F29" s="250"/>
      <c r="G29" s="251"/>
      <c r="H29" s="251"/>
      <c r="I29" s="252"/>
      <c r="J29" s="251"/>
      <c r="K29" s="251"/>
      <c r="L29" s="253"/>
      <c r="M29" s="252"/>
      <c r="N29" s="251"/>
      <c r="O29" s="251"/>
      <c r="P29" s="253"/>
      <c r="Q29" s="254"/>
      <c r="R29" s="250"/>
      <c r="S29" s="250"/>
      <c r="T29" s="251"/>
      <c r="U29" s="251"/>
      <c r="V29" s="314"/>
    </row>
    <row r="30" spans="1:26" x14ac:dyDescent="0.2">
      <c r="A30" s="255"/>
      <c r="B30" s="256"/>
      <c r="C30" s="257"/>
      <c r="D30" s="255"/>
      <c r="E30" s="258"/>
      <c r="F30" s="255"/>
      <c r="G30" s="256"/>
      <c r="H30" s="256"/>
      <c r="I30" s="258"/>
      <c r="J30" s="256"/>
      <c r="K30" s="256"/>
      <c r="L30" s="259"/>
      <c r="M30" s="258"/>
      <c r="N30" s="256"/>
      <c r="O30" s="256"/>
      <c r="P30" s="260"/>
      <c r="Q30" s="261"/>
      <c r="R30" s="255"/>
      <c r="S30" s="255"/>
      <c r="T30" s="256"/>
      <c r="U30" s="256"/>
    </row>
    <row r="31" spans="1:26" x14ac:dyDescent="0.2">
      <c r="A31" s="255"/>
      <c r="B31" s="256"/>
      <c r="C31" s="256"/>
      <c r="D31" s="255"/>
      <c r="E31" s="258"/>
      <c r="F31" s="255"/>
      <c r="G31" s="256"/>
      <c r="H31" s="256"/>
      <c r="I31" s="258"/>
      <c r="J31" s="256"/>
      <c r="K31" s="256"/>
      <c r="L31" s="256"/>
      <c r="M31" s="258"/>
      <c r="N31" s="256"/>
      <c r="O31" s="256"/>
      <c r="P31" s="260"/>
      <c r="Q31" s="261"/>
      <c r="R31" s="255"/>
      <c r="S31" s="255"/>
      <c r="T31" s="256"/>
      <c r="U31" s="256"/>
    </row>
    <row r="32" spans="1:26" x14ac:dyDescent="0.2">
      <c r="A32" s="255"/>
      <c r="B32" s="256"/>
      <c r="C32" s="256"/>
      <c r="D32" s="255"/>
      <c r="E32" s="258"/>
      <c r="F32" s="255"/>
      <c r="G32" s="256"/>
      <c r="H32" s="256"/>
      <c r="I32" s="258"/>
      <c r="J32" s="256"/>
      <c r="K32" s="256"/>
      <c r="L32" s="256"/>
      <c r="M32" s="258"/>
      <c r="N32" s="256"/>
      <c r="O32" s="256"/>
      <c r="P32" s="260"/>
      <c r="Q32" s="261"/>
      <c r="R32" s="255"/>
      <c r="S32" s="255"/>
      <c r="T32" s="256"/>
      <c r="U32" s="256"/>
    </row>
    <row r="33" spans="1:21" x14ac:dyDescent="0.2">
      <c r="A33" s="255"/>
      <c r="B33" s="256"/>
      <c r="C33" s="256"/>
      <c r="D33" s="255"/>
      <c r="E33" s="258"/>
      <c r="F33" s="255"/>
      <c r="G33" s="256"/>
      <c r="H33" s="256"/>
      <c r="I33" s="258"/>
      <c r="J33" s="256"/>
      <c r="K33" s="256"/>
      <c r="L33" s="256"/>
      <c r="M33" s="258"/>
      <c r="N33" s="256"/>
      <c r="O33" s="256"/>
      <c r="P33" s="260"/>
      <c r="Q33" s="261"/>
      <c r="R33" s="255"/>
      <c r="S33" s="255"/>
      <c r="T33" s="256"/>
      <c r="U33" s="256"/>
    </row>
    <row r="34" spans="1:21" x14ac:dyDescent="0.2">
      <c r="A34" s="255"/>
      <c r="B34" s="256"/>
      <c r="C34" s="257"/>
      <c r="D34" s="255"/>
      <c r="E34" s="258"/>
      <c r="F34" s="255"/>
      <c r="G34" s="256"/>
      <c r="H34" s="256"/>
      <c r="I34" s="258"/>
      <c r="J34" s="256"/>
      <c r="K34" s="256"/>
      <c r="L34" s="259"/>
      <c r="M34" s="258"/>
      <c r="N34" s="256"/>
      <c r="O34" s="256"/>
      <c r="P34" s="260"/>
      <c r="Q34" s="261"/>
      <c r="R34" s="255"/>
      <c r="S34" s="255"/>
      <c r="T34" s="256"/>
      <c r="U34" s="256"/>
    </row>
    <row r="35" spans="1:21" x14ac:dyDescent="0.2">
      <c r="A35" s="262"/>
      <c r="B35" s="262"/>
      <c r="C35" s="262"/>
      <c r="D35" s="263"/>
      <c r="E35" s="262"/>
      <c r="F35" s="262"/>
      <c r="G35" s="262"/>
      <c r="H35" s="263"/>
      <c r="I35" s="262"/>
      <c r="J35" s="262"/>
      <c r="K35" s="262"/>
      <c r="L35" s="263"/>
      <c r="M35" s="262"/>
      <c r="N35" s="262"/>
      <c r="O35" s="262"/>
      <c r="P35" s="262"/>
      <c r="Q35" s="264"/>
      <c r="R35" s="262"/>
      <c r="S35" s="262"/>
      <c r="T35" s="262"/>
      <c r="U35" s="262"/>
    </row>
    <row r="36" spans="1:21" x14ac:dyDescent="0.2">
      <c r="A36" s="262"/>
      <c r="B36" s="262"/>
      <c r="C36" s="262"/>
      <c r="D36" s="263"/>
      <c r="E36" s="262"/>
      <c r="F36" s="262"/>
      <c r="G36" s="262"/>
      <c r="H36" s="263"/>
      <c r="I36" s="262"/>
      <c r="J36" s="262"/>
      <c r="K36" s="262"/>
      <c r="L36" s="263"/>
      <c r="M36" s="262"/>
      <c r="N36" s="262"/>
      <c r="O36" s="262"/>
      <c r="P36" s="262"/>
      <c r="Q36" s="264"/>
      <c r="R36" s="262"/>
      <c r="S36" s="262"/>
      <c r="T36" s="262"/>
      <c r="U36" s="262"/>
    </row>
  </sheetData>
  <sortState ref="A6:T28">
    <sortCondition descending="1" ref="T6:T28"/>
  </sortState>
  <mergeCells count="7">
    <mergeCell ref="B1:U1"/>
    <mergeCell ref="B2:U2"/>
    <mergeCell ref="V4:W4"/>
    <mergeCell ref="D3:G3"/>
    <mergeCell ref="H3:K3"/>
    <mergeCell ref="L3:O3"/>
    <mergeCell ref="P3:S3"/>
  </mergeCells>
  <phoneticPr fontId="0" type="noConversion"/>
  <pageMargins left="0.27559055118110198" right="0.23622047244094499" top="0.98425196850393704" bottom="0.98425196850393704" header="0.511811023622047" footer="0.511811023622047"/>
  <pageSetup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1"/>
  <sheetViews>
    <sheetView zoomScaleNormal="100" zoomScalePageLayoutView="125" workbookViewId="0">
      <pane ySplit="1" topLeftCell="A11" activePane="bottomLeft" state="frozen"/>
      <selection pane="bottomLeft" sqref="A1:U29"/>
    </sheetView>
  </sheetViews>
  <sheetFormatPr defaultColWidth="8.85546875" defaultRowHeight="12.75" x14ac:dyDescent="0.2"/>
  <cols>
    <col min="1" max="1" width="7.7109375" customWidth="1"/>
    <col min="2" max="2" width="20.7109375" customWidth="1"/>
    <col min="3" max="3" width="6.85546875" bestFit="1" customWidth="1"/>
    <col min="4" max="4" width="7.7109375" style="16" bestFit="1" customWidth="1"/>
    <col min="5" max="6" width="5.7109375" customWidth="1"/>
    <col min="7" max="7" width="6.7109375" bestFit="1" customWidth="1"/>
    <col min="8" max="8" width="8" style="16" bestFit="1" customWidth="1"/>
    <col min="9" max="10" width="5.7109375" customWidth="1"/>
    <col min="11" max="11" width="6.7109375" customWidth="1"/>
    <col min="12" max="12" width="8" style="16" bestFit="1" customWidth="1"/>
    <col min="13" max="14" width="5.7109375" customWidth="1"/>
    <col min="15" max="15" width="6.7109375" bestFit="1" customWidth="1"/>
    <col min="16" max="17" width="7.140625" customWidth="1"/>
    <col min="18" max="18" width="7.7109375" bestFit="1" customWidth="1"/>
    <col min="19" max="19" width="5.85546875" customWidth="1"/>
    <col min="20" max="20" width="6.7109375" bestFit="1" customWidth="1"/>
    <col min="21" max="21" width="8.85546875" bestFit="1" customWidth="1"/>
    <col min="25" max="25" width="5.42578125" customWidth="1"/>
  </cols>
  <sheetData>
    <row r="1" spans="1:26" ht="15" customHeight="1" x14ac:dyDescent="0.25">
      <c r="A1" s="11"/>
      <c r="B1" s="412" t="s">
        <v>99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</row>
    <row r="2" spans="1:26" ht="15" customHeight="1" thickBot="1" x14ac:dyDescent="0.3">
      <c r="A2" s="11"/>
      <c r="B2" s="412" t="s">
        <v>27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</row>
    <row r="3" spans="1:26" ht="15" customHeight="1" thickBot="1" x14ac:dyDescent="0.3">
      <c r="A3" s="11"/>
      <c r="C3" s="157"/>
      <c r="D3" s="423" t="s">
        <v>30</v>
      </c>
      <c r="E3" s="424"/>
      <c r="F3" s="424"/>
      <c r="G3" s="159"/>
      <c r="H3" s="416" t="s">
        <v>31</v>
      </c>
      <c r="I3" s="416"/>
      <c r="J3" s="416"/>
      <c r="K3" s="416"/>
      <c r="L3" s="423" t="s">
        <v>32</v>
      </c>
      <c r="M3" s="424"/>
      <c r="N3" s="424"/>
      <c r="O3" s="425"/>
      <c r="P3" s="419" t="s">
        <v>7</v>
      </c>
      <c r="Q3" s="419"/>
      <c r="R3" s="419"/>
      <c r="S3" s="419"/>
      <c r="T3" s="90"/>
      <c r="U3" s="80"/>
    </row>
    <row r="4" spans="1:26" ht="15" customHeight="1" x14ac:dyDescent="0.25">
      <c r="A4" s="17" t="s">
        <v>20</v>
      </c>
      <c r="B4" s="4" t="s">
        <v>21</v>
      </c>
      <c r="C4" s="158" t="s">
        <v>0</v>
      </c>
      <c r="D4" s="62" t="s">
        <v>9</v>
      </c>
      <c r="E4" s="3" t="s">
        <v>9</v>
      </c>
      <c r="F4" s="3" t="s">
        <v>9</v>
      </c>
      <c r="G4" s="41" t="s">
        <v>4</v>
      </c>
      <c r="H4" s="48" t="s">
        <v>10</v>
      </c>
      <c r="I4" s="3" t="s">
        <v>10</v>
      </c>
      <c r="J4" s="3" t="s">
        <v>10</v>
      </c>
      <c r="K4" s="45" t="s">
        <v>4</v>
      </c>
      <c r="L4" s="49" t="s">
        <v>11</v>
      </c>
      <c r="M4" s="3" t="s">
        <v>11</v>
      </c>
      <c r="N4" s="3" t="s">
        <v>11</v>
      </c>
      <c r="O4" s="41" t="s">
        <v>4</v>
      </c>
      <c r="P4" s="18" t="s">
        <v>6</v>
      </c>
      <c r="Q4" s="3" t="s">
        <v>6</v>
      </c>
      <c r="R4" s="3" t="s">
        <v>6</v>
      </c>
      <c r="S4" s="3"/>
      <c r="T4" s="5" t="s">
        <v>5</v>
      </c>
      <c r="U4" s="41" t="s">
        <v>2</v>
      </c>
      <c r="X4" s="421"/>
      <c r="Y4" s="422"/>
    </row>
    <row r="5" spans="1:26" ht="15" customHeight="1" thickBot="1" x14ac:dyDescent="0.25">
      <c r="A5" s="19"/>
      <c r="C5" s="11"/>
      <c r="D5" s="131" t="s">
        <v>1</v>
      </c>
      <c r="E5" s="141" t="s">
        <v>17</v>
      </c>
      <c r="F5" s="141" t="s">
        <v>18</v>
      </c>
      <c r="G5" s="142" t="s">
        <v>19</v>
      </c>
      <c r="H5" s="135" t="s">
        <v>1</v>
      </c>
      <c r="I5" s="141" t="s">
        <v>17</v>
      </c>
      <c r="J5" s="141" t="s">
        <v>18</v>
      </c>
      <c r="K5" s="143" t="s">
        <v>19</v>
      </c>
      <c r="L5" s="131" t="s">
        <v>1</v>
      </c>
      <c r="M5" s="141" t="s">
        <v>17</v>
      </c>
      <c r="N5" s="141" t="s">
        <v>18</v>
      </c>
      <c r="O5" s="142" t="s">
        <v>19</v>
      </c>
      <c r="P5" s="144" t="s">
        <v>1</v>
      </c>
      <c r="Q5" s="145" t="s">
        <v>2</v>
      </c>
      <c r="R5" s="145" t="s">
        <v>3</v>
      </c>
      <c r="S5" s="145" t="s">
        <v>15</v>
      </c>
      <c r="T5" s="146" t="s">
        <v>5</v>
      </c>
      <c r="U5" s="88"/>
      <c r="X5" s="313"/>
      <c r="Y5" s="317"/>
      <c r="Z5" s="13"/>
    </row>
    <row r="6" spans="1:26" ht="15" customHeight="1" x14ac:dyDescent="0.2">
      <c r="A6" s="35">
        <v>4</v>
      </c>
      <c r="B6" s="236" t="s">
        <v>51</v>
      </c>
      <c r="C6" s="269">
        <v>115</v>
      </c>
      <c r="D6" s="332">
        <v>22.422999999999998</v>
      </c>
      <c r="E6" s="117">
        <v>3</v>
      </c>
      <c r="F6" s="117">
        <v>24</v>
      </c>
      <c r="G6" s="136">
        <f t="shared" ref="G6:G29" si="0">SUM(C6+F6)</f>
        <v>139</v>
      </c>
      <c r="H6" s="344">
        <v>22.613</v>
      </c>
      <c r="I6" s="137">
        <v>6</v>
      </c>
      <c r="J6" s="138">
        <v>15</v>
      </c>
      <c r="K6" s="270">
        <f t="shared" ref="K6:K29" si="1">SUM(G6+J6)</f>
        <v>154</v>
      </c>
      <c r="L6" s="139">
        <v>22.170999999999999</v>
      </c>
      <c r="M6" s="140">
        <v>2</v>
      </c>
      <c r="N6" s="125">
        <v>27</v>
      </c>
      <c r="O6" s="136">
        <f t="shared" ref="O6:O29" si="2">SUM(K6+N6)</f>
        <v>181</v>
      </c>
      <c r="P6" s="130">
        <f t="shared" ref="P6:P29" si="3">AVERAGE(D6+H6+L6)</f>
        <v>67.206999999999994</v>
      </c>
      <c r="Q6" s="271">
        <v>3</v>
      </c>
      <c r="R6" s="272">
        <v>32</v>
      </c>
      <c r="S6" s="272">
        <v>30</v>
      </c>
      <c r="T6" s="273">
        <f t="shared" ref="T6:T29" si="4">SUM(O6+R6+S6)</f>
        <v>243</v>
      </c>
      <c r="U6" s="390">
        <v>1</v>
      </c>
      <c r="V6" s="315"/>
      <c r="W6" s="209"/>
      <c r="Z6" s="343"/>
    </row>
    <row r="7" spans="1:26" ht="15" customHeight="1" x14ac:dyDescent="0.2">
      <c r="A7" s="35">
        <v>17</v>
      </c>
      <c r="B7" s="236" t="s">
        <v>75</v>
      </c>
      <c r="C7" s="198">
        <v>120</v>
      </c>
      <c r="D7" s="332">
        <v>22.757999999999999</v>
      </c>
      <c r="E7" s="72">
        <v>6</v>
      </c>
      <c r="F7" s="72">
        <v>15</v>
      </c>
      <c r="G7" s="81">
        <f t="shared" si="0"/>
        <v>135</v>
      </c>
      <c r="H7" s="345">
        <v>22.303999999999998</v>
      </c>
      <c r="I7" s="68">
        <v>4</v>
      </c>
      <c r="J7" s="31">
        <v>21</v>
      </c>
      <c r="K7" s="79">
        <f t="shared" si="1"/>
        <v>156</v>
      </c>
      <c r="L7" s="86">
        <v>22.323</v>
      </c>
      <c r="M7" s="70">
        <v>4</v>
      </c>
      <c r="N7" s="32">
        <v>21</v>
      </c>
      <c r="O7" s="81">
        <f t="shared" si="2"/>
        <v>177</v>
      </c>
      <c r="P7" s="61">
        <f t="shared" si="3"/>
        <v>67.384999999999991</v>
      </c>
      <c r="Q7" s="112">
        <v>4</v>
      </c>
      <c r="R7" s="26">
        <v>28</v>
      </c>
      <c r="S7" s="26">
        <v>27</v>
      </c>
      <c r="T7" s="26">
        <f t="shared" si="4"/>
        <v>232</v>
      </c>
      <c r="U7" s="390">
        <v>2</v>
      </c>
      <c r="V7" s="315"/>
      <c r="W7" s="209"/>
      <c r="Z7" s="343"/>
    </row>
    <row r="8" spans="1:26" ht="15" customHeight="1" x14ac:dyDescent="0.2">
      <c r="A8" s="35">
        <v>14</v>
      </c>
      <c r="B8" s="237" t="s">
        <v>64</v>
      </c>
      <c r="C8" s="210">
        <v>105</v>
      </c>
      <c r="D8" s="332">
        <v>21.917000000000002</v>
      </c>
      <c r="E8" s="72">
        <v>1</v>
      </c>
      <c r="F8" s="72">
        <v>30</v>
      </c>
      <c r="G8" s="81">
        <f t="shared" si="0"/>
        <v>135</v>
      </c>
      <c r="H8" s="345">
        <v>22.138000000000002</v>
      </c>
      <c r="I8" s="68">
        <v>3</v>
      </c>
      <c r="J8" s="31">
        <v>24</v>
      </c>
      <c r="K8" s="79">
        <f t="shared" si="1"/>
        <v>159</v>
      </c>
      <c r="L8" s="86">
        <v>26.888000000000002</v>
      </c>
      <c r="M8" s="70"/>
      <c r="N8" s="32"/>
      <c r="O8" s="81">
        <f t="shared" si="2"/>
        <v>159</v>
      </c>
      <c r="P8" s="392">
        <f t="shared" si="3"/>
        <v>70.943000000000012</v>
      </c>
      <c r="Q8" s="112">
        <v>6</v>
      </c>
      <c r="R8" s="26">
        <v>20</v>
      </c>
      <c r="S8" s="26">
        <v>24</v>
      </c>
      <c r="T8" s="26">
        <f t="shared" si="4"/>
        <v>203</v>
      </c>
      <c r="U8" s="390">
        <v>3</v>
      </c>
      <c r="V8" s="315"/>
      <c r="W8" s="209"/>
      <c r="Z8" s="343"/>
    </row>
    <row r="9" spans="1:26" ht="15" customHeight="1" x14ac:dyDescent="0.2">
      <c r="A9" s="35">
        <v>23</v>
      </c>
      <c r="B9" s="237" t="s">
        <v>68</v>
      </c>
      <c r="C9" s="198">
        <v>95</v>
      </c>
      <c r="D9" s="332">
        <v>22.35</v>
      </c>
      <c r="E9" s="72">
        <v>2</v>
      </c>
      <c r="F9" s="72">
        <v>27</v>
      </c>
      <c r="G9" s="81">
        <f t="shared" si="0"/>
        <v>122</v>
      </c>
      <c r="H9" s="345">
        <v>27.178999999999998</v>
      </c>
      <c r="I9" s="68"/>
      <c r="J9" s="31"/>
      <c r="K9" s="79">
        <f t="shared" si="1"/>
        <v>122</v>
      </c>
      <c r="L9" s="86">
        <v>22.041</v>
      </c>
      <c r="M9" s="70">
        <v>1</v>
      </c>
      <c r="N9" s="32">
        <v>30</v>
      </c>
      <c r="O9" s="81">
        <f t="shared" si="2"/>
        <v>152</v>
      </c>
      <c r="P9" s="61">
        <f t="shared" si="3"/>
        <v>71.569999999999993</v>
      </c>
      <c r="Q9" s="112">
        <v>8</v>
      </c>
      <c r="R9" s="26">
        <v>12</v>
      </c>
      <c r="S9" s="26">
        <v>21</v>
      </c>
      <c r="T9" s="26">
        <f t="shared" si="4"/>
        <v>185</v>
      </c>
      <c r="U9" s="390">
        <v>4</v>
      </c>
      <c r="V9" s="315"/>
      <c r="W9" s="209"/>
      <c r="Z9" s="343"/>
    </row>
    <row r="10" spans="1:26" ht="15" customHeight="1" x14ac:dyDescent="0.2">
      <c r="A10" s="35">
        <v>10</v>
      </c>
      <c r="B10" s="237" t="s">
        <v>57</v>
      </c>
      <c r="C10" s="198">
        <v>120</v>
      </c>
      <c r="D10" s="332">
        <v>35.11</v>
      </c>
      <c r="E10" s="72"/>
      <c r="F10" s="72"/>
      <c r="G10" s="81">
        <f t="shared" si="0"/>
        <v>120</v>
      </c>
      <c r="H10" s="345">
        <v>22.434999999999999</v>
      </c>
      <c r="I10" s="68">
        <v>5</v>
      </c>
      <c r="J10" s="31">
        <v>18</v>
      </c>
      <c r="K10" s="79">
        <f t="shared" si="1"/>
        <v>138</v>
      </c>
      <c r="L10" s="393">
        <v>22.18</v>
      </c>
      <c r="M10" s="328">
        <v>3</v>
      </c>
      <c r="N10" s="32">
        <v>24</v>
      </c>
      <c r="O10" s="81">
        <f t="shared" si="2"/>
        <v>162</v>
      </c>
      <c r="P10" s="61">
        <f t="shared" si="3"/>
        <v>79.724999999999994</v>
      </c>
      <c r="Q10" s="112"/>
      <c r="R10" s="26"/>
      <c r="S10" s="26">
        <v>18</v>
      </c>
      <c r="T10" s="26">
        <f t="shared" si="4"/>
        <v>180</v>
      </c>
      <c r="U10" s="390">
        <v>5</v>
      </c>
      <c r="V10" s="315"/>
      <c r="W10" s="209"/>
      <c r="Z10" s="343"/>
    </row>
    <row r="11" spans="1:26" ht="15" customHeight="1" x14ac:dyDescent="0.2">
      <c r="A11" s="35">
        <v>6</v>
      </c>
      <c r="B11" s="236" t="s">
        <v>54</v>
      </c>
      <c r="C11" s="198">
        <v>95</v>
      </c>
      <c r="D11" s="332">
        <v>23.817</v>
      </c>
      <c r="E11" s="72"/>
      <c r="F11" s="72"/>
      <c r="G11" s="81">
        <f t="shared" si="0"/>
        <v>95</v>
      </c>
      <c r="H11" s="345">
        <v>22.667000000000002</v>
      </c>
      <c r="I11" s="68">
        <v>7</v>
      </c>
      <c r="J11" s="31">
        <v>12</v>
      </c>
      <c r="K11" s="79">
        <f t="shared" si="1"/>
        <v>107</v>
      </c>
      <c r="L11" s="86">
        <v>22.884</v>
      </c>
      <c r="M11" s="70">
        <v>7</v>
      </c>
      <c r="N11" s="32">
        <v>15</v>
      </c>
      <c r="O11" s="81">
        <f t="shared" si="2"/>
        <v>122</v>
      </c>
      <c r="P11" s="61">
        <f t="shared" si="3"/>
        <v>69.367999999999995</v>
      </c>
      <c r="Q11" s="112">
        <v>5</v>
      </c>
      <c r="R11" s="26">
        <v>24</v>
      </c>
      <c r="S11" s="26">
        <v>13.5</v>
      </c>
      <c r="T11" s="26">
        <f t="shared" si="4"/>
        <v>159.5</v>
      </c>
      <c r="U11" s="397" t="s">
        <v>108</v>
      </c>
      <c r="V11" s="315"/>
      <c r="W11" s="209"/>
      <c r="Z11" s="343"/>
    </row>
    <row r="12" spans="1:26" ht="15" customHeight="1" x14ac:dyDescent="0.2">
      <c r="A12" s="35">
        <v>38</v>
      </c>
      <c r="B12" s="26" t="s">
        <v>85</v>
      </c>
      <c r="C12" s="29">
        <v>85</v>
      </c>
      <c r="D12" s="332">
        <v>22.678999999999998</v>
      </c>
      <c r="E12" s="72">
        <v>5</v>
      </c>
      <c r="F12" s="72">
        <v>18</v>
      </c>
      <c r="G12" s="81">
        <f t="shared" si="0"/>
        <v>103</v>
      </c>
      <c r="H12" s="345">
        <v>21.908999999999999</v>
      </c>
      <c r="I12" s="68">
        <v>2</v>
      </c>
      <c r="J12" s="31">
        <v>27</v>
      </c>
      <c r="K12" s="79">
        <f t="shared" si="1"/>
        <v>130</v>
      </c>
      <c r="L12" s="86">
        <v>26.902999999999999</v>
      </c>
      <c r="M12" s="70"/>
      <c r="N12" s="32"/>
      <c r="O12" s="81">
        <f t="shared" si="2"/>
        <v>130</v>
      </c>
      <c r="P12" s="61">
        <f t="shared" si="3"/>
        <v>71.490999999999985</v>
      </c>
      <c r="Q12" s="112">
        <v>7</v>
      </c>
      <c r="R12" s="26">
        <v>16</v>
      </c>
      <c r="S12" s="26">
        <v>13.5</v>
      </c>
      <c r="T12" s="26">
        <f t="shared" si="4"/>
        <v>159.5</v>
      </c>
      <c r="U12" s="396" t="s">
        <v>109</v>
      </c>
      <c r="V12" s="315"/>
      <c r="W12" s="209"/>
      <c r="Z12" s="343"/>
    </row>
    <row r="13" spans="1:26" ht="15" customHeight="1" x14ac:dyDescent="0.2">
      <c r="A13" s="35">
        <v>5</v>
      </c>
      <c r="B13" s="238" t="s">
        <v>52</v>
      </c>
      <c r="C13" s="198">
        <v>105</v>
      </c>
      <c r="D13" s="332">
        <v>27.544</v>
      </c>
      <c r="E13" s="72"/>
      <c r="F13" s="72"/>
      <c r="G13" s="81">
        <f t="shared" si="0"/>
        <v>105</v>
      </c>
      <c r="H13" s="345">
        <v>21.669</v>
      </c>
      <c r="I13" s="68">
        <v>1</v>
      </c>
      <c r="J13" s="31">
        <v>30</v>
      </c>
      <c r="K13" s="79">
        <f t="shared" si="1"/>
        <v>135</v>
      </c>
      <c r="L13" s="86">
        <v>26.638000000000002</v>
      </c>
      <c r="M13" s="70"/>
      <c r="N13" s="32"/>
      <c r="O13" s="81">
        <f t="shared" si="2"/>
        <v>135</v>
      </c>
      <c r="P13" s="61">
        <f t="shared" si="3"/>
        <v>75.850999999999999</v>
      </c>
      <c r="Q13" s="112"/>
      <c r="R13" s="26"/>
      <c r="S13" s="26">
        <v>9</v>
      </c>
      <c r="T13" s="26">
        <f t="shared" si="4"/>
        <v>144</v>
      </c>
      <c r="U13" s="390">
        <v>8</v>
      </c>
      <c r="V13" s="315"/>
      <c r="W13" s="209"/>
      <c r="Z13" s="343"/>
    </row>
    <row r="14" spans="1:26" ht="15" customHeight="1" x14ac:dyDescent="0.2">
      <c r="A14" s="35">
        <v>7</v>
      </c>
      <c r="B14" s="27" t="s">
        <v>62</v>
      </c>
      <c r="C14" s="29">
        <v>115</v>
      </c>
      <c r="D14" s="332">
        <v>23.526</v>
      </c>
      <c r="E14" s="72">
        <v>7</v>
      </c>
      <c r="F14" s="72">
        <v>12</v>
      </c>
      <c r="G14" s="81">
        <f t="shared" si="0"/>
        <v>127</v>
      </c>
      <c r="H14" s="345">
        <v>37.17</v>
      </c>
      <c r="I14" s="68"/>
      <c r="J14" s="31"/>
      <c r="K14" s="47">
        <f t="shared" si="1"/>
        <v>127</v>
      </c>
      <c r="L14" s="86">
        <v>23.584</v>
      </c>
      <c r="M14" s="70">
        <v>10</v>
      </c>
      <c r="N14" s="32">
        <v>3</v>
      </c>
      <c r="O14" s="52">
        <f t="shared" si="2"/>
        <v>130</v>
      </c>
      <c r="P14" s="61">
        <f t="shared" si="3"/>
        <v>84.28</v>
      </c>
      <c r="Q14" s="111"/>
      <c r="R14" s="27"/>
      <c r="S14" s="27">
        <v>6</v>
      </c>
      <c r="T14" s="27">
        <f t="shared" si="4"/>
        <v>136</v>
      </c>
      <c r="U14" s="390">
        <v>9</v>
      </c>
      <c r="V14" s="315"/>
      <c r="W14" s="209"/>
      <c r="Z14" s="343"/>
    </row>
    <row r="15" spans="1:26" ht="15" customHeight="1" x14ac:dyDescent="0.2">
      <c r="A15" s="35">
        <v>30</v>
      </c>
      <c r="B15" s="236" t="s">
        <v>69</v>
      </c>
      <c r="C15" s="247">
        <v>110</v>
      </c>
      <c r="D15" s="332">
        <v>25.306999999999999</v>
      </c>
      <c r="E15" s="72"/>
      <c r="F15" s="72"/>
      <c r="G15" s="81">
        <f t="shared" si="0"/>
        <v>110</v>
      </c>
      <c r="H15" s="345">
        <v>22.795000000000002</v>
      </c>
      <c r="I15" s="68">
        <v>9</v>
      </c>
      <c r="J15" s="31">
        <v>6</v>
      </c>
      <c r="K15" s="79">
        <f t="shared" si="1"/>
        <v>116</v>
      </c>
      <c r="L15" s="86">
        <v>23.678000000000001</v>
      </c>
      <c r="M15" s="70"/>
      <c r="N15" s="32"/>
      <c r="O15" s="81">
        <f t="shared" si="2"/>
        <v>116</v>
      </c>
      <c r="P15" s="61">
        <f t="shared" si="3"/>
        <v>71.78</v>
      </c>
      <c r="Q15" s="112">
        <v>9</v>
      </c>
      <c r="R15" s="26">
        <v>8</v>
      </c>
      <c r="S15" s="26">
        <v>3</v>
      </c>
      <c r="T15" s="26">
        <f t="shared" si="4"/>
        <v>127</v>
      </c>
      <c r="U15" s="390">
        <v>10</v>
      </c>
      <c r="V15" s="316"/>
      <c r="W15" s="243"/>
      <c r="Z15" s="343"/>
    </row>
    <row r="16" spans="1:26" ht="15" customHeight="1" x14ac:dyDescent="0.2">
      <c r="A16" s="35">
        <v>27</v>
      </c>
      <c r="B16" s="26" t="s">
        <v>66</v>
      </c>
      <c r="C16" s="29">
        <v>100</v>
      </c>
      <c r="D16" s="332">
        <v>39.037999999999997</v>
      </c>
      <c r="E16" s="72"/>
      <c r="F16" s="72"/>
      <c r="G16" s="81">
        <f t="shared" si="0"/>
        <v>100</v>
      </c>
      <c r="H16" s="345">
        <v>43.85</v>
      </c>
      <c r="I16" s="68"/>
      <c r="J16" s="31"/>
      <c r="K16" s="79">
        <f t="shared" si="1"/>
        <v>100</v>
      </c>
      <c r="L16" s="86">
        <v>22.684000000000001</v>
      </c>
      <c r="M16" s="70">
        <v>5</v>
      </c>
      <c r="N16" s="32">
        <v>18</v>
      </c>
      <c r="O16" s="81">
        <f t="shared" si="2"/>
        <v>118</v>
      </c>
      <c r="P16" s="61">
        <f t="shared" si="3"/>
        <v>105.572</v>
      </c>
      <c r="Q16" s="112"/>
      <c r="R16" s="26"/>
      <c r="S16" s="26"/>
      <c r="T16" s="26">
        <f t="shared" si="4"/>
        <v>118</v>
      </c>
      <c r="U16" s="88"/>
      <c r="V16" s="315"/>
      <c r="W16" s="209"/>
      <c r="Z16" s="343"/>
    </row>
    <row r="17" spans="1:26" ht="15" customHeight="1" x14ac:dyDescent="0.2">
      <c r="A17" s="35">
        <v>31</v>
      </c>
      <c r="B17" s="237" t="s">
        <v>59</v>
      </c>
      <c r="C17" s="198">
        <v>100</v>
      </c>
      <c r="D17" s="332">
        <v>33.018000000000001</v>
      </c>
      <c r="E17" s="72"/>
      <c r="F17" s="72"/>
      <c r="G17" s="52">
        <f t="shared" si="0"/>
        <v>100</v>
      </c>
      <c r="H17" s="345">
        <v>23.763999999999999</v>
      </c>
      <c r="I17" s="68"/>
      <c r="J17" s="31"/>
      <c r="K17" s="79">
        <f t="shared" si="1"/>
        <v>100</v>
      </c>
      <c r="L17" s="86">
        <v>22.858000000000001</v>
      </c>
      <c r="M17" s="70">
        <v>6</v>
      </c>
      <c r="N17" s="32">
        <v>15</v>
      </c>
      <c r="O17" s="81">
        <f t="shared" si="2"/>
        <v>115</v>
      </c>
      <c r="P17" s="61">
        <f t="shared" si="3"/>
        <v>79.64</v>
      </c>
      <c r="Q17" s="112"/>
      <c r="R17" s="26"/>
      <c r="S17" s="26"/>
      <c r="T17" s="26">
        <f t="shared" si="4"/>
        <v>115</v>
      </c>
      <c r="U17" s="81"/>
      <c r="V17" s="315"/>
      <c r="W17" s="209"/>
      <c r="Z17" s="343"/>
    </row>
    <row r="18" spans="1:26" ht="15" customHeight="1" x14ac:dyDescent="0.2">
      <c r="A18" s="35">
        <v>50</v>
      </c>
      <c r="B18" s="26" t="s">
        <v>88</v>
      </c>
      <c r="C18" s="29">
        <v>65</v>
      </c>
      <c r="D18" s="332">
        <v>23.577999999999999</v>
      </c>
      <c r="E18" s="72">
        <v>8</v>
      </c>
      <c r="F18" s="72">
        <v>9</v>
      </c>
      <c r="G18" s="81">
        <f t="shared" si="0"/>
        <v>74</v>
      </c>
      <c r="H18" s="345">
        <f>Z18</f>
        <v>0</v>
      </c>
      <c r="I18" s="68"/>
      <c r="J18" s="31"/>
      <c r="K18" s="79">
        <f t="shared" si="1"/>
        <v>74</v>
      </c>
      <c r="L18" s="86">
        <v>23.991</v>
      </c>
      <c r="M18" s="70"/>
      <c r="N18" s="32"/>
      <c r="O18" s="81">
        <f t="shared" si="2"/>
        <v>74</v>
      </c>
      <c r="P18" s="61">
        <f t="shared" si="3"/>
        <v>47.569000000000003</v>
      </c>
      <c r="Q18" s="112">
        <v>1</v>
      </c>
      <c r="R18" s="26">
        <v>40</v>
      </c>
      <c r="S18" s="26"/>
      <c r="T18" s="26">
        <f t="shared" si="4"/>
        <v>114</v>
      </c>
      <c r="U18" s="88"/>
      <c r="V18" s="315"/>
      <c r="W18" s="209"/>
      <c r="Z18" s="343"/>
    </row>
    <row r="19" spans="1:26" ht="15" customHeight="1" x14ac:dyDescent="0.2">
      <c r="A19" s="35">
        <v>41</v>
      </c>
      <c r="B19" s="26" t="s">
        <v>93</v>
      </c>
      <c r="C19" s="29">
        <v>110</v>
      </c>
      <c r="D19" s="332">
        <v>28.925000000000001</v>
      </c>
      <c r="E19" s="72"/>
      <c r="F19" s="72"/>
      <c r="G19" s="81">
        <f t="shared" si="0"/>
        <v>110</v>
      </c>
      <c r="H19" s="345">
        <v>23.689</v>
      </c>
      <c r="I19" s="68"/>
      <c r="J19" s="31"/>
      <c r="K19" s="79">
        <f t="shared" si="1"/>
        <v>110</v>
      </c>
      <c r="L19" s="393">
        <v>28</v>
      </c>
      <c r="M19" s="70"/>
      <c r="N19" s="32"/>
      <c r="O19" s="81">
        <f t="shared" si="2"/>
        <v>110</v>
      </c>
      <c r="P19" s="61">
        <f t="shared" si="3"/>
        <v>80.614000000000004</v>
      </c>
      <c r="Q19" s="112"/>
      <c r="R19" s="26"/>
      <c r="S19" s="26"/>
      <c r="T19" s="26">
        <f t="shared" si="4"/>
        <v>110</v>
      </c>
      <c r="U19" s="88"/>
      <c r="V19" s="315"/>
      <c r="W19" s="209"/>
      <c r="Z19" s="343"/>
    </row>
    <row r="20" spans="1:26" ht="15" customHeight="1" x14ac:dyDescent="0.2">
      <c r="A20" s="35">
        <v>60</v>
      </c>
      <c r="B20" s="26" t="s">
        <v>106</v>
      </c>
      <c r="C20" s="29">
        <v>70</v>
      </c>
      <c r="D20" s="332">
        <v>24.227</v>
      </c>
      <c r="E20" s="72"/>
      <c r="F20" s="72"/>
      <c r="G20" s="81">
        <f t="shared" si="0"/>
        <v>70</v>
      </c>
      <c r="H20" s="345">
        <f>Z20</f>
        <v>0</v>
      </c>
      <c r="I20" s="68"/>
      <c r="J20" s="31"/>
      <c r="K20" s="79">
        <f t="shared" si="1"/>
        <v>70</v>
      </c>
      <c r="L20" s="86">
        <v>23.885999999999999</v>
      </c>
      <c r="M20" s="70"/>
      <c r="N20" s="32"/>
      <c r="O20" s="81">
        <f t="shared" si="2"/>
        <v>70</v>
      </c>
      <c r="P20" s="61">
        <f t="shared" si="3"/>
        <v>48.113</v>
      </c>
      <c r="Q20" s="112">
        <v>2</v>
      </c>
      <c r="R20" s="26">
        <v>36</v>
      </c>
      <c r="S20" s="26"/>
      <c r="T20" s="26">
        <f t="shared" si="4"/>
        <v>106</v>
      </c>
      <c r="U20" s="88"/>
      <c r="V20" s="315"/>
      <c r="W20" s="243"/>
      <c r="Z20" s="343"/>
    </row>
    <row r="21" spans="1:26" ht="15" customHeight="1" x14ac:dyDescent="0.2">
      <c r="A21" s="35">
        <v>35</v>
      </c>
      <c r="B21" s="26" t="s">
        <v>78</v>
      </c>
      <c r="C21" s="29">
        <v>90</v>
      </c>
      <c r="D21" s="332">
        <v>23.655999999999999</v>
      </c>
      <c r="E21" s="72">
        <v>9</v>
      </c>
      <c r="F21" s="72">
        <v>6</v>
      </c>
      <c r="G21" s="81">
        <f t="shared" si="0"/>
        <v>96</v>
      </c>
      <c r="H21" s="345">
        <v>23.315000000000001</v>
      </c>
      <c r="I21" s="68">
        <v>10</v>
      </c>
      <c r="J21" s="31">
        <v>3</v>
      </c>
      <c r="K21" s="79">
        <f t="shared" si="1"/>
        <v>99</v>
      </c>
      <c r="L21" s="86">
        <v>28.135000000000002</v>
      </c>
      <c r="M21" s="70"/>
      <c r="N21" s="32"/>
      <c r="O21" s="81">
        <f t="shared" si="2"/>
        <v>99</v>
      </c>
      <c r="P21" s="61">
        <f t="shared" si="3"/>
        <v>75.106000000000009</v>
      </c>
      <c r="Q21" s="112"/>
      <c r="R21" s="26"/>
      <c r="S21" s="26"/>
      <c r="T21" s="26">
        <f t="shared" si="4"/>
        <v>99</v>
      </c>
      <c r="U21" s="88"/>
      <c r="V21" s="315"/>
      <c r="W21" s="209"/>
      <c r="Z21" s="343"/>
    </row>
    <row r="22" spans="1:26" ht="15" customHeight="1" x14ac:dyDescent="0.2">
      <c r="A22" s="35">
        <v>48</v>
      </c>
      <c r="B22" s="26" t="s">
        <v>80</v>
      </c>
      <c r="C22" s="29">
        <v>75</v>
      </c>
      <c r="D22" s="332">
        <v>22.533999999999999</v>
      </c>
      <c r="E22" s="72">
        <v>4</v>
      </c>
      <c r="F22" s="72">
        <v>21</v>
      </c>
      <c r="G22" s="81">
        <f t="shared" si="0"/>
        <v>96</v>
      </c>
      <c r="H22" s="345">
        <v>27.42</v>
      </c>
      <c r="I22" s="68"/>
      <c r="J22" s="31"/>
      <c r="K22" s="79">
        <f t="shared" si="1"/>
        <v>96</v>
      </c>
      <c r="L22" s="86">
        <v>27.158000000000001</v>
      </c>
      <c r="M22" s="70"/>
      <c r="N22" s="32"/>
      <c r="O22" s="81">
        <f t="shared" si="2"/>
        <v>96</v>
      </c>
      <c r="P22" s="61">
        <f t="shared" si="3"/>
        <v>77.111999999999995</v>
      </c>
      <c r="Q22" s="112"/>
      <c r="R22" s="26"/>
      <c r="S22" s="26"/>
      <c r="T22" s="26">
        <f t="shared" si="4"/>
        <v>96</v>
      </c>
      <c r="U22" s="88"/>
      <c r="V22" s="315"/>
      <c r="W22" s="209"/>
      <c r="Z22" s="343"/>
    </row>
    <row r="23" spans="1:26" ht="15" customHeight="1" x14ac:dyDescent="0.2">
      <c r="A23" s="35">
        <v>20</v>
      </c>
      <c r="B23" s="26" t="s">
        <v>84</v>
      </c>
      <c r="C23" s="29">
        <v>80</v>
      </c>
      <c r="D23" s="332">
        <v>32.978000000000002</v>
      </c>
      <c r="E23" s="72"/>
      <c r="F23" s="72"/>
      <c r="G23" s="81">
        <f t="shared" si="0"/>
        <v>80</v>
      </c>
      <c r="H23" s="346">
        <v>22.756</v>
      </c>
      <c r="I23" s="110">
        <v>8</v>
      </c>
      <c r="J23" s="34">
        <v>9</v>
      </c>
      <c r="K23" s="79">
        <f t="shared" si="1"/>
        <v>89</v>
      </c>
      <c r="L23" s="86">
        <v>23.274000000000001</v>
      </c>
      <c r="M23" s="394">
        <v>9</v>
      </c>
      <c r="N23" s="395">
        <v>6</v>
      </c>
      <c r="O23" s="81">
        <f t="shared" si="2"/>
        <v>95</v>
      </c>
      <c r="P23" s="61">
        <f t="shared" si="3"/>
        <v>79.00800000000001</v>
      </c>
      <c r="Q23" s="161"/>
      <c r="R23" s="162"/>
      <c r="S23" s="162"/>
      <c r="T23" s="26">
        <f t="shared" si="4"/>
        <v>95</v>
      </c>
      <c r="U23" s="88"/>
      <c r="V23" s="315"/>
      <c r="W23" s="209"/>
      <c r="Z23" s="343"/>
    </row>
    <row r="24" spans="1:26" ht="15" customHeight="1" x14ac:dyDescent="0.2">
      <c r="A24" s="33">
        <v>15</v>
      </c>
      <c r="B24" s="237" t="s">
        <v>70</v>
      </c>
      <c r="C24" s="198">
        <v>85</v>
      </c>
      <c r="D24" s="332">
        <v>36.072000000000003</v>
      </c>
      <c r="E24" s="72"/>
      <c r="F24" s="72"/>
      <c r="G24" s="52">
        <f t="shared" si="0"/>
        <v>85</v>
      </c>
      <c r="H24" s="346">
        <v>28.922000000000001</v>
      </c>
      <c r="I24" s="110"/>
      <c r="J24" s="34"/>
      <c r="K24" s="79">
        <f t="shared" si="1"/>
        <v>85</v>
      </c>
      <c r="L24" s="86">
        <v>23.155000000000001</v>
      </c>
      <c r="M24" s="70">
        <v>8</v>
      </c>
      <c r="N24" s="32">
        <v>9</v>
      </c>
      <c r="O24" s="81">
        <f t="shared" si="2"/>
        <v>94</v>
      </c>
      <c r="P24" s="61">
        <f t="shared" si="3"/>
        <v>88.149000000000001</v>
      </c>
      <c r="Q24" s="161"/>
      <c r="R24" s="162"/>
      <c r="S24" s="162"/>
      <c r="T24" s="26">
        <f t="shared" si="4"/>
        <v>94</v>
      </c>
      <c r="U24" s="88"/>
      <c r="V24" s="331"/>
      <c r="W24" s="329"/>
      <c r="Z24" s="343"/>
    </row>
    <row r="25" spans="1:26" ht="15" customHeight="1" x14ac:dyDescent="0.2">
      <c r="A25" s="35">
        <v>56</v>
      </c>
      <c r="B25" s="26" t="s">
        <v>94</v>
      </c>
      <c r="C25" s="29">
        <v>90</v>
      </c>
      <c r="D25" s="332">
        <v>24.224</v>
      </c>
      <c r="E25" s="72"/>
      <c r="F25" s="72"/>
      <c r="G25" s="81">
        <f t="shared" si="0"/>
        <v>90</v>
      </c>
      <c r="H25" s="346">
        <v>28.600999999999999</v>
      </c>
      <c r="I25" s="110"/>
      <c r="J25" s="34"/>
      <c r="K25" s="79">
        <f t="shared" si="1"/>
        <v>90</v>
      </c>
      <c r="L25" s="86">
        <v>23.72</v>
      </c>
      <c r="M25" s="70"/>
      <c r="N25" s="32"/>
      <c r="O25" s="81">
        <f t="shared" si="2"/>
        <v>90</v>
      </c>
      <c r="P25" s="61">
        <f t="shared" si="3"/>
        <v>76.545000000000002</v>
      </c>
      <c r="Q25" s="161"/>
      <c r="R25" s="162"/>
      <c r="S25" s="162"/>
      <c r="T25" s="26">
        <f t="shared" si="4"/>
        <v>90</v>
      </c>
      <c r="U25" s="88"/>
      <c r="V25" s="315"/>
      <c r="W25" s="243"/>
      <c r="Z25" s="343"/>
    </row>
    <row r="26" spans="1:26" ht="15" customHeight="1" x14ac:dyDescent="0.2">
      <c r="A26" s="35">
        <v>24</v>
      </c>
      <c r="B26" s="236" t="s">
        <v>76</v>
      </c>
      <c r="C26" s="198">
        <v>80</v>
      </c>
      <c r="D26" s="332">
        <v>23.805</v>
      </c>
      <c r="E26" s="72">
        <v>10</v>
      </c>
      <c r="F26" s="72">
        <v>3</v>
      </c>
      <c r="G26" s="81">
        <f t="shared" si="0"/>
        <v>83</v>
      </c>
      <c r="H26" s="346">
        <v>35.804000000000002</v>
      </c>
      <c r="I26" s="110"/>
      <c r="J26" s="34"/>
      <c r="K26" s="47">
        <f t="shared" si="1"/>
        <v>83</v>
      </c>
      <c r="L26" s="86">
        <v>34.064999999999998</v>
      </c>
      <c r="M26" s="70"/>
      <c r="N26" s="32"/>
      <c r="O26" s="52">
        <f t="shared" si="2"/>
        <v>83</v>
      </c>
      <c r="P26" s="61">
        <f t="shared" si="3"/>
        <v>93.674000000000007</v>
      </c>
      <c r="Q26" s="298"/>
      <c r="R26" s="299"/>
      <c r="S26" s="299"/>
      <c r="T26" s="27">
        <f t="shared" si="4"/>
        <v>83</v>
      </c>
      <c r="U26" s="88"/>
      <c r="V26" s="315"/>
      <c r="W26" s="209"/>
      <c r="Z26" s="343"/>
    </row>
    <row r="27" spans="1:26" ht="15" customHeight="1" x14ac:dyDescent="0.2">
      <c r="A27" s="35">
        <v>40</v>
      </c>
      <c r="B27" s="26" t="s">
        <v>71</v>
      </c>
      <c r="C27" s="29">
        <v>75</v>
      </c>
      <c r="D27" s="332">
        <v>24.658000000000001</v>
      </c>
      <c r="E27" s="72"/>
      <c r="F27" s="72"/>
      <c r="G27" s="81">
        <f t="shared" si="0"/>
        <v>75</v>
      </c>
      <c r="H27" s="346">
        <v>23.792000000000002</v>
      </c>
      <c r="I27" s="110"/>
      <c r="J27" s="34"/>
      <c r="K27" s="79">
        <f t="shared" si="1"/>
        <v>75</v>
      </c>
      <c r="L27" s="86">
        <v>24.786999999999999</v>
      </c>
      <c r="M27" s="70"/>
      <c r="N27" s="32"/>
      <c r="O27" s="81">
        <f t="shared" si="2"/>
        <v>75</v>
      </c>
      <c r="P27" s="61">
        <f t="shared" si="3"/>
        <v>73.236999999999995</v>
      </c>
      <c r="Q27" s="161">
        <v>10</v>
      </c>
      <c r="R27" s="162">
        <v>4</v>
      </c>
      <c r="S27" s="162"/>
      <c r="T27" s="26">
        <f t="shared" si="4"/>
        <v>79</v>
      </c>
      <c r="U27" s="88"/>
      <c r="V27" s="316"/>
      <c r="W27" s="209"/>
      <c r="Z27" s="343"/>
    </row>
    <row r="28" spans="1:26" ht="15" customHeight="1" x14ac:dyDescent="0.2">
      <c r="A28" s="35">
        <v>55</v>
      </c>
      <c r="B28" s="26" t="s">
        <v>95</v>
      </c>
      <c r="C28" s="29">
        <v>70</v>
      </c>
      <c r="D28" s="332">
        <v>54.38</v>
      </c>
      <c r="E28" s="72"/>
      <c r="F28" s="72"/>
      <c r="G28" s="81">
        <f t="shared" si="0"/>
        <v>70</v>
      </c>
      <c r="H28" s="346">
        <v>24.07</v>
      </c>
      <c r="I28" s="110"/>
      <c r="J28" s="34"/>
      <c r="K28" s="79">
        <f t="shared" si="1"/>
        <v>70</v>
      </c>
      <c r="L28" s="86">
        <v>23.8</v>
      </c>
      <c r="M28" s="70"/>
      <c r="N28" s="32"/>
      <c r="O28" s="81">
        <f t="shared" si="2"/>
        <v>70</v>
      </c>
      <c r="P28" s="61">
        <f t="shared" si="3"/>
        <v>102.25</v>
      </c>
      <c r="Q28" s="161"/>
      <c r="R28" s="162"/>
      <c r="S28" s="162"/>
      <c r="T28" s="26">
        <f t="shared" si="4"/>
        <v>70</v>
      </c>
      <c r="U28" s="88"/>
      <c r="V28" s="315"/>
      <c r="W28" s="209"/>
      <c r="Z28" s="343"/>
    </row>
    <row r="29" spans="1:26" ht="15" customHeight="1" x14ac:dyDescent="0.2">
      <c r="A29" s="35">
        <v>64</v>
      </c>
      <c r="B29" s="26" t="s">
        <v>97</v>
      </c>
      <c r="C29" s="29">
        <v>65</v>
      </c>
      <c r="D29" s="332">
        <v>30.280999999999999</v>
      </c>
      <c r="E29" s="72"/>
      <c r="F29" s="30"/>
      <c r="G29" s="81">
        <f t="shared" si="0"/>
        <v>65</v>
      </c>
      <c r="H29" s="346">
        <v>28.507000000000001</v>
      </c>
      <c r="I29" s="110"/>
      <c r="J29" s="34"/>
      <c r="K29" s="79">
        <f t="shared" si="1"/>
        <v>65</v>
      </c>
      <c r="L29" s="393">
        <v>28.69</v>
      </c>
      <c r="M29" s="70"/>
      <c r="N29" s="32"/>
      <c r="O29" s="81">
        <f t="shared" si="2"/>
        <v>65</v>
      </c>
      <c r="P29" s="61">
        <f t="shared" si="3"/>
        <v>87.477999999999994</v>
      </c>
      <c r="Q29" s="161"/>
      <c r="R29" s="162"/>
      <c r="S29" s="162"/>
      <c r="T29" s="26">
        <f t="shared" si="4"/>
        <v>65</v>
      </c>
      <c r="U29" s="330"/>
      <c r="V29" s="315"/>
      <c r="W29" s="209"/>
      <c r="Z29" s="343"/>
    </row>
    <row r="30" spans="1:26" ht="15" customHeight="1" thickBot="1" x14ac:dyDescent="0.25">
      <c r="A30" s="35"/>
      <c r="B30" s="26"/>
      <c r="C30" s="29"/>
      <c r="D30" s="51"/>
      <c r="E30" s="66"/>
      <c r="F30" s="30"/>
      <c r="G30" s="81"/>
      <c r="H30" s="156"/>
      <c r="I30" s="110"/>
      <c r="J30" s="34"/>
      <c r="K30" s="275"/>
      <c r="L30" s="276"/>
      <c r="M30" s="277"/>
      <c r="N30" s="278"/>
      <c r="O30" s="279"/>
      <c r="P30" s="280"/>
      <c r="Q30" s="161"/>
      <c r="R30" s="162"/>
      <c r="S30" s="162"/>
      <c r="T30" s="26"/>
      <c r="U30" s="330"/>
      <c r="V30" s="347"/>
      <c r="W30" s="329"/>
    </row>
    <row r="31" spans="1:26" ht="15" customHeight="1" thickBot="1" x14ac:dyDescent="0.25">
      <c r="A31" s="35"/>
      <c r="B31" s="26"/>
      <c r="C31" s="29"/>
      <c r="D31" s="51"/>
      <c r="E31" s="66"/>
      <c r="F31" s="30"/>
      <c r="G31" s="81"/>
      <c r="H31" s="281"/>
      <c r="I31" s="282"/>
      <c r="J31" s="283"/>
      <c r="K31" s="284"/>
      <c r="L31" s="285"/>
      <c r="M31" s="286"/>
      <c r="N31" s="287"/>
      <c r="O31" s="284"/>
      <c r="P31" s="288"/>
      <c r="Q31" s="289"/>
      <c r="R31" s="284"/>
      <c r="S31" s="284"/>
      <c r="T31" s="87"/>
      <c r="U31" s="330"/>
      <c r="V31" s="329"/>
      <c r="W31" s="329"/>
    </row>
  </sheetData>
  <sortState ref="A6:U29">
    <sortCondition descending="1" ref="T6:T29"/>
  </sortState>
  <mergeCells count="7">
    <mergeCell ref="X4:Y4"/>
    <mergeCell ref="B1:U1"/>
    <mergeCell ref="B2:U2"/>
    <mergeCell ref="D3:F3"/>
    <mergeCell ref="H3:K3"/>
    <mergeCell ref="L3:O3"/>
    <mergeCell ref="P3:S3"/>
  </mergeCells>
  <phoneticPr fontId="0" type="noConversion"/>
  <printOptions gridLines="1"/>
  <pageMargins left="0.19685039370078741" right="0.23622047244094491" top="0.98425196850393704" bottom="0.98425196850393704" header="0.51181102362204722" footer="0.51181102362204722"/>
  <pageSetup scale="7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0"/>
  <sheetViews>
    <sheetView zoomScaleNormal="100" zoomScalePageLayoutView="150" workbookViewId="0">
      <selection sqref="A1:U30"/>
    </sheetView>
  </sheetViews>
  <sheetFormatPr defaultColWidth="8.85546875" defaultRowHeight="12.75" x14ac:dyDescent="0.2"/>
  <cols>
    <col min="1" max="1" width="7.7109375" customWidth="1"/>
    <col min="2" max="2" width="20.7109375" customWidth="1"/>
    <col min="3" max="3" width="6.7109375" bestFit="1" customWidth="1"/>
    <col min="4" max="4" width="6.42578125" style="15" customWidth="1"/>
    <col min="5" max="7" width="5.7109375" customWidth="1"/>
    <col min="8" max="8" width="6.42578125" customWidth="1"/>
    <col min="9" max="11" width="5.7109375" customWidth="1"/>
    <col min="12" max="12" width="8" customWidth="1"/>
    <col min="13" max="15" width="5.7109375" customWidth="1"/>
    <col min="17" max="20" width="5.7109375" customWidth="1"/>
  </cols>
  <sheetData>
    <row r="1" spans="1:26" ht="15" customHeight="1" x14ac:dyDescent="0.25">
      <c r="B1" s="426" t="s">
        <v>98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6" ht="15" customHeight="1" thickBot="1" x14ac:dyDescent="0.3">
      <c r="B2" s="426" t="s">
        <v>28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6" ht="15" customHeight="1" thickBot="1" x14ac:dyDescent="0.3">
      <c r="A3" s="9"/>
      <c r="B3" s="4"/>
      <c r="C3" s="14"/>
      <c r="D3" s="415" t="s">
        <v>30</v>
      </c>
      <c r="E3" s="416"/>
      <c r="F3" s="416"/>
      <c r="G3" s="417"/>
      <c r="H3" s="94" t="s">
        <v>31</v>
      </c>
      <c r="I3" s="90"/>
      <c r="J3" s="90"/>
      <c r="K3" s="80"/>
      <c r="L3" s="415" t="s">
        <v>32</v>
      </c>
      <c r="M3" s="416"/>
      <c r="N3" s="416"/>
      <c r="O3" s="417"/>
      <c r="P3" s="418" t="s">
        <v>7</v>
      </c>
      <c r="Q3" s="419"/>
      <c r="R3" s="419"/>
      <c r="S3" s="419"/>
      <c r="T3" s="419"/>
      <c r="U3" s="420"/>
    </row>
    <row r="4" spans="1:26" ht="15" customHeight="1" x14ac:dyDescent="0.25">
      <c r="A4" s="17" t="s">
        <v>20</v>
      </c>
      <c r="B4" s="4" t="s">
        <v>21</v>
      </c>
      <c r="C4" s="91" t="s">
        <v>0</v>
      </c>
      <c r="D4" s="92" t="s">
        <v>9</v>
      </c>
      <c r="E4" s="22"/>
      <c r="F4" s="22"/>
      <c r="G4" s="43" t="s">
        <v>4</v>
      </c>
      <c r="H4" s="95" t="s">
        <v>10</v>
      </c>
      <c r="I4" s="22"/>
      <c r="J4" s="22"/>
      <c r="K4" s="43" t="s">
        <v>4</v>
      </c>
      <c r="L4" s="95" t="s">
        <v>11</v>
      </c>
      <c r="M4" s="22"/>
      <c r="N4" s="22"/>
      <c r="O4" s="43" t="s">
        <v>4</v>
      </c>
      <c r="P4" s="97" t="s">
        <v>6</v>
      </c>
      <c r="Q4" s="24" t="s">
        <v>6</v>
      </c>
      <c r="R4" s="24" t="s">
        <v>6</v>
      </c>
      <c r="S4" s="22"/>
      <c r="T4" s="23"/>
      <c r="U4" s="43" t="s">
        <v>2</v>
      </c>
      <c r="V4" s="421"/>
      <c r="W4" s="422"/>
      <c r="X4" s="421"/>
      <c r="Y4" s="422"/>
    </row>
    <row r="5" spans="1:26" ht="15" customHeight="1" thickBot="1" x14ac:dyDescent="0.25">
      <c r="C5" s="45"/>
      <c r="D5" s="320" t="s">
        <v>1</v>
      </c>
      <c r="E5" s="141" t="s">
        <v>17</v>
      </c>
      <c r="F5" s="141" t="s">
        <v>18</v>
      </c>
      <c r="G5" s="142" t="s">
        <v>19</v>
      </c>
      <c r="H5" s="131" t="s">
        <v>1</v>
      </c>
      <c r="I5" s="141" t="s">
        <v>17</v>
      </c>
      <c r="J5" s="141" t="s">
        <v>18</v>
      </c>
      <c r="K5" s="142" t="s">
        <v>19</v>
      </c>
      <c r="L5" s="131" t="s">
        <v>1</v>
      </c>
      <c r="M5" s="141" t="s">
        <v>17</v>
      </c>
      <c r="N5" s="141" t="s">
        <v>18</v>
      </c>
      <c r="O5" s="142" t="s">
        <v>19</v>
      </c>
      <c r="P5" s="148" t="s">
        <v>1</v>
      </c>
      <c r="Q5" s="141" t="s">
        <v>17</v>
      </c>
      <c r="R5" s="141" t="s">
        <v>18</v>
      </c>
      <c r="S5" s="145" t="s">
        <v>14</v>
      </c>
      <c r="T5" s="146" t="s">
        <v>5</v>
      </c>
      <c r="U5" s="155"/>
      <c r="V5" s="313"/>
      <c r="W5" s="317"/>
      <c r="X5" s="313"/>
      <c r="Y5" s="317"/>
      <c r="Z5" s="313"/>
    </row>
    <row r="6" spans="1:26" ht="15" customHeight="1" x14ac:dyDescent="0.2">
      <c r="A6" s="334">
        <v>4</v>
      </c>
      <c r="B6" s="26" t="s">
        <v>51</v>
      </c>
      <c r="C6" s="269">
        <v>115</v>
      </c>
      <c r="D6" s="321">
        <v>4.4000000000000004</v>
      </c>
      <c r="E6" s="322">
        <v>1</v>
      </c>
      <c r="F6" s="118">
        <v>30</v>
      </c>
      <c r="G6" s="136">
        <f t="shared" ref="G6:G30" si="0">SUM(C6+F6)</f>
        <v>145</v>
      </c>
      <c r="H6" s="120">
        <v>5.4</v>
      </c>
      <c r="I6" s="339">
        <v>0.75</v>
      </c>
      <c r="J6" s="336">
        <v>22.5</v>
      </c>
      <c r="K6" s="136">
        <f t="shared" ref="K6:K30" si="1">G6+J6</f>
        <v>167.5</v>
      </c>
      <c r="L6" s="123">
        <v>8.8000000000000007</v>
      </c>
      <c r="M6" s="140">
        <v>8</v>
      </c>
      <c r="N6" s="125">
        <v>9</v>
      </c>
      <c r="O6" s="136">
        <f t="shared" ref="O6:O30" si="2">SUM(K6+N6)</f>
        <v>176.5</v>
      </c>
      <c r="P6" s="377">
        <f t="shared" ref="P6:P14" si="3">AVERAGE(D6+H6+L6)</f>
        <v>18.600000000000001</v>
      </c>
      <c r="Q6" s="335">
        <v>1</v>
      </c>
      <c r="R6" s="273">
        <v>40</v>
      </c>
      <c r="S6" s="273">
        <v>30</v>
      </c>
      <c r="T6" s="273">
        <f t="shared" ref="T6:T30" si="4">SUM(O6+R6+S6)</f>
        <v>246.5</v>
      </c>
      <c r="U6" s="386">
        <v>1</v>
      </c>
      <c r="V6" s="318"/>
      <c r="W6" s="209"/>
      <c r="X6" s="318"/>
      <c r="Y6" s="209"/>
      <c r="Z6" s="294"/>
    </row>
    <row r="7" spans="1:26" ht="15" customHeight="1" x14ac:dyDescent="0.2">
      <c r="A7" s="334">
        <v>5</v>
      </c>
      <c r="B7" s="26" t="s">
        <v>52</v>
      </c>
      <c r="C7" s="247">
        <v>120</v>
      </c>
      <c r="D7" s="321">
        <v>5.8</v>
      </c>
      <c r="E7" s="323">
        <v>2</v>
      </c>
      <c r="F7" s="30">
        <v>27</v>
      </c>
      <c r="G7" s="81">
        <f t="shared" si="0"/>
        <v>147</v>
      </c>
      <c r="H7" s="120">
        <v>100</v>
      </c>
      <c r="I7" s="340"/>
      <c r="J7" s="31"/>
      <c r="K7" s="81">
        <f t="shared" si="1"/>
        <v>147</v>
      </c>
      <c r="L7" s="123">
        <v>4.4000000000000004</v>
      </c>
      <c r="M7" s="70">
        <v>5</v>
      </c>
      <c r="N7" s="32">
        <v>18</v>
      </c>
      <c r="O7" s="52">
        <f t="shared" si="2"/>
        <v>165</v>
      </c>
      <c r="P7" s="82">
        <f t="shared" si="3"/>
        <v>110.2</v>
      </c>
      <c r="Q7" s="111">
        <v>3</v>
      </c>
      <c r="R7" s="27">
        <v>32</v>
      </c>
      <c r="S7" s="27">
        <v>27</v>
      </c>
      <c r="T7" s="27">
        <f t="shared" si="4"/>
        <v>224</v>
      </c>
      <c r="U7" s="88">
        <v>2</v>
      </c>
      <c r="V7" s="318"/>
      <c r="W7" s="209"/>
      <c r="X7" s="318"/>
      <c r="Y7" s="209"/>
      <c r="Z7" s="294"/>
    </row>
    <row r="8" spans="1:26" ht="15" customHeight="1" x14ac:dyDescent="0.2">
      <c r="A8" s="334">
        <v>1</v>
      </c>
      <c r="B8" s="26" t="s">
        <v>67</v>
      </c>
      <c r="C8" s="198">
        <v>92.5</v>
      </c>
      <c r="D8" s="321">
        <v>22.6</v>
      </c>
      <c r="E8" s="323">
        <v>5</v>
      </c>
      <c r="F8" s="30">
        <v>18</v>
      </c>
      <c r="G8" s="81">
        <f t="shared" si="0"/>
        <v>110.5</v>
      </c>
      <c r="H8" s="120">
        <v>5.4</v>
      </c>
      <c r="I8" s="340">
        <v>0.75</v>
      </c>
      <c r="J8" s="337">
        <v>22.5</v>
      </c>
      <c r="K8" s="81">
        <f t="shared" si="1"/>
        <v>133</v>
      </c>
      <c r="L8" s="123">
        <v>5.2</v>
      </c>
      <c r="M8" s="70">
        <v>6</v>
      </c>
      <c r="N8" s="32">
        <v>15</v>
      </c>
      <c r="O8" s="81">
        <f t="shared" si="2"/>
        <v>148</v>
      </c>
      <c r="P8" s="82">
        <f t="shared" si="3"/>
        <v>33.200000000000003</v>
      </c>
      <c r="Q8" s="112">
        <v>2</v>
      </c>
      <c r="R8" s="26">
        <v>36</v>
      </c>
      <c r="S8" s="26">
        <v>24</v>
      </c>
      <c r="T8" s="26">
        <f t="shared" si="4"/>
        <v>208</v>
      </c>
      <c r="U8" s="88">
        <v>3</v>
      </c>
      <c r="V8" s="318"/>
      <c r="W8" s="243"/>
      <c r="X8" s="318"/>
      <c r="Y8" s="243"/>
      <c r="Z8" s="294"/>
    </row>
    <row r="9" spans="1:26" ht="15" customHeight="1" x14ac:dyDescent="0.2">
      <c r="A9" s="334">
        <v>15</v>
      </c>
      <c r="B9" s="26" t="s">
        <v>70</v>
      </c>
      <c r="C9" s="198">
        <v>105</v>
      </c>
      <c r="D9" s="321">
        <v>14.2</v>
      </c>
      <c r="E9" s="323">
        <v>3</v>
      </c>
      <c r="F9" s="30">
        <v>24</v>
      </c>
      <c r="G9" s="81">
        <f t="shared" si="0"/>
        <v>129</v>
      </c>
      <c r="H9" s="120">
        <v>100</v>
      </c>
      <c r="I9" s="340"/>
      <c r="J9" s="31"/>
      <c r="K9" s="81">
        <f t="shared" si="1"/>
        <v>129</v>
      </c>
      <c r="L9" s="123">
        <v>3.7</v>
      </c>
      <c r="M9" s="70">
        <v>2</v>
      </c>
      <c r="N9" s="32">
        <v>27</v>
      </c>
      <c r="O9" s="81">
        <f t="shared" si="2"/>
        <v>156</v>
      </c>
      <c r="P9" s="82">
        <f t="shared" si="3"/>
        <v>117.9</v>
      </c>
      <c r="Q9" s="112">
        <v>5</v>
      </c>
      <c r="R9" s="26">
        <v>24</v>
      </c>
      <c r="S9" s="26">
        <v>21</v>
      </c>
      <c r="T9" s="26">
        <f t="shared" si="4"/>
        <v>201</v>
      </c>
      <c r="U9" s="88">
        <v>4</v>
      </c>
      <c r="V9" s="319"/>
      <c r="W9" s="186"/>
      <c r="X9" s="319"/>
      <c r="Y9" s="186"/>
      <c r="Z9" s="294"/>
    </row>
    <row r="10" spans="1:26" ht="15" customHeight="1" x14ac:dyDescent="0.2">
      <c r="A10" s="334">
        <v>6</v>
      </c>
      <c r="B10" s="26" t="s">
        <v>54</v>
      </c>
      <c r="C10" s="198">
        <v>100</v>
      </c>
      <c r="D10" s="326">
        <v>100</v>
      </c>
      <c r="E10" s="66"/>
      <c r="F10" s="30"/>
      <c r="G10" s="81">
        <f t="shared" si="0"/>
        <v>100</v>
      </c>
      <c r="H10" s="120">
        <v>12.1</v>
      </c>
      <c r="I10" s="338">
        <v>5</v>
      </c>
      <c r="J10" s="337">
        <v>18</v>
      </c>
      <c r="K10" s="81">
        <f t="shared" si="1"/>
        <v>118</v>
      </c>
      <c r="L10" s="123">
        <v>3.1</v>
      </c>
      <c r="M10" s="70">
        <v>1</v>
      </c>
      <c r="N10" s="32">
        <v>30</v>
      </c>
      <c r="O10" s="52">
        <f t="shared" si="2"/>
        <v>148</v>
      </c>
      <c r="P10" s="82">
        <f t="shared" si="3"/>
        <v>115.19999999999999</v>
      </c>
      <c r="Q10" s="111">
        <v>4</v>
      </c>
      <c r="R10" s="27">
        <v>28</v>
      </c>
      <c r="S10" s="27">
        <v>18</v>
      </c>
      <c r="T10" s="27">
        <f t="shared" si="4"/>
        <v>194</v>
      </c>
      <c r="U10" s="88">
        <v>5</v>
      </c>
      <c r="V10" s="318"/>
      <c r="W10" s="186"/>
      <c r="X10" s="318"/>
      <c r="Y10" s="186"/>
      <c r="Z10" s="294"/>
    </row>
    <row r="11" spans="1:26" ht="15" customHeight="1" x14ac:dyDescent="0.2">
      <c r="A11" s="334">
        <v>16</v>
      </c>
      <c r="B11" s="26" t="s">
        <v>63</v>
      </c>
      <c r="C11" s="249">
        <v>115</v>
      </c>
      <c r="D11" s="326">
        <v>100</v>
      </c>
      <c r="E11" s="109"/>
      <c r="F11" s="36"/>
      <c r="G11" s="93">
        <f t="shared" si="0"/>
        <v>115</v>
      </c>
      <c r="H11" s="120">
        <v>3.6</v>
      </c>
      <c r="I11" s="340">
        <v>1</v>
      </c>
      <c r="J11" s="337">
        <v>30</v>
      </c>
      <c r="K11" s="81">
        <f t="shared" si="1"/>
        <v>145</v>
      </c>
      <c r="L11" s="123">
        <v>22.1</v>
      </c>
      <c r="M11" s="70"/>
      <c r="N11" s="32"/>
      <c r="O11" s="93">
        <f t="shared" si="2"/>
        <v>145</v>
      </c>
      <c r="P11" s="82">
        <f t="shared" si="3"/>
        <v>125.69999999999999</v>
      </c>
      <c r="Q11" s="112">
        <v>6</v>
      </c>
      <c r="R11" s="26">
        <v>20</v>
      </c>
      <c r="S11" s="26">
        <v>15</v>
      </c>
      <c r="T11" s="28">
        <f t="shared" si="4"/>
        <v>180</v>
      </c>
      <c r="U11" s="387">
        <v>6</v>
      </c>
      <c r="V11" s="319"/>
      <c r="W11" s="186"/>
      <c r="X11" s="319"/>
      <c r="Y11" s="186"/>
      <c r="Z11" s="294"/>
    </row>
    <row r="12" spans="1:26" ht="15" customHeight="1" x14ac:dyDescent="0.2">
      <c r="A12" s="334">
        <v>9</v>
      </c>
      <c r="B12" s="26" t="s">
        <v>74</v>
      </c>
      <c r="C12" s="198">
        <v>120</v>
      </c>
      <c r="D12" s="321">
        <v>14.5</v>
      </c>
      <c r="E12" s="323">
        <v>4</v>
      </c>
      <c r="F12" s="30">
        <v>21</v>
      </c>
      <c r="G12" s="81">
        <f t="shared" si="0"/>
        <v>141</v>
      </c>
      <c r="H12" s="120">
        <v>100</v>
      </c>
      <c r="I12" s="340"/>
      <c r="J12" s="31"/>
      <c r="K12" s="81">
        <f t="shared" si="1"/>
        <v>141</v>
      </c>
      <c r="L12" s="123">
        <v>12.9</v>
      </c>
      <c r="M12" s="70"/>
      <c r="N12" s="32"/>
      <c r="O12" s="81">
        <f t="shared" si="2"/>
        <v>141</v>
      </c>
      <c r="P12" s="82">
        <f t="shared" si="3"/>
        <v>127.4</v>
      </c>
      <c r="Q12" s="112">
        <v>7</v>
      </c>
      <c r="R12" s="26">
        <v>16</v>
      </c>
      <c r="S12" s="26">
        <v>12</v>
      </c>
      <c r="T12" s="26">
        <f t="shared" si="4"/>
        <v>169</v>
      </c>
      <c r="U12" s="88">
        <v>7</v>
      </c>
      <c r="V12" s="318"/>
      <c r="W12" s="243"/>
      <c r="X12" s="318"/>
      <c r="Y12" s="243"/>
      <c r="Z12" s="294"/>
    </row>
    <row r="13" spans="1:26" ht="15" customHeight="1" x14ac:dyDescent="0.2">
      <c r="A13" s="334">
        <v>31</v>
      </c>
      <c r="B13" s="27" t="s">
        <v>59</v>
      </c>
      <c r="C13" s="198">
        <v>105</v>
      </c>
      <c r="D13" s="326">
        <v>100</v>
      </c>
      <c r="E13" s="66"/>
      <c r="F13" s="30"/>
      <c r="G13" s="81">
        <f t="shared" si="0"/>
        <v>105</v>
      </c>
      <c r="H13" s="120">
        <v>100</v>
      </c>
      <c r="I13" s="338"/>
      <c r="J13" s="31"/>
      <c r="K13" s="81">
        <f t="shared" si="1"/>
        <v>105</v>
      </c>
      <c r="L13" s="123">
        <v>4</v>
      </c>
      <c r="M13" s="70">
        <v>3</v>
      </c>
      <c r="N13" s="32">
        <v>24</v>
      </c>
      <c r="O13" s="81">
        <f t="shared" si="2"/>
        <v>129</v>
      </c>
      <c r="P13" s="82">
        <f t="shared" si="3"/>
        <v>204</v>
      </c>
      <c r="Q13" s="112">
        <v>8</v>
      </c>
      <c r="R13" s="26">
        <v>12</v>
      </c>
      <c r="S13" s="26">
        <v>9</v>
      </c>
      <c r="T13" s="26">
        <f t="shared" si="4"/>
        <v>150</v>
      </c>
      <c r="U13" s="88">
        <v>8</v>
      </c>
      <c r="V13" s="319"/>
      <c r="W13" s="186"/>
      <c r="X13" s="319"/>
      <c r="Y13" s="186"/>
      <c r="Z13" s="294"/>
    </row>
    <row r="14" spans="1:26" ht="15" customHeight="1" x14ac:dyDescent="0.2">
      <c r="A14" s="334">
        <v>24</v>
      </c>
      <c r="B14" s="26" t="s">
        <v>76</v>
      </c>
      <c r="C14" s="198">
        <v>100</v>
      </c>
      <c r="D14" s="326">
        <v>100</v>
      </c>
      <c r="E14" s="66"/>
      <c r="F14" s="30"/>
      <c r="G14" s="52">
        <f t="shared" si="0"/>
        <v>100</v>
      </c>
      <c r="H14" s="120">
        <v>100</v>
      </c>
      <c r="I14" s="338"/>
      <c r="J14" s="31"/>
      <c r="K14" s="81">
        <f t="shared" si="1"/>
        <v>100</v>
      </c>
      <c r="L14" s="123">
        <v>4.3</v>
      </c>
      <c r="M14" s="70">
        <v>4</v>
      </c>
      <c r="N14" s="32">
        <v>21</v>
      </c>
      <c r="O14" s="81">
        <f t="shared" si="2"/>
        <v>121</v>
      </c>
      <c r="P14" s="82">
        <f t="shared" si="3"/>
        <v>204.3</v>
      </c>
      <c r="Q14" s="112">
        <v>9</v>
      </c>
      <c r="R14" s="26">
        <v>8</v>
      </c>
      <c r="S14" s="26">
        <v>6</v>
      </c>
      <c r="T14" s="26">
        <f t="shared" si="4"/>
        <v>135</v>
      </c>
      <c r="U14" s="88">
        <v>9</v>
      </c>
      <c r="V14" s="319"/>
      <c r="W14" s="209"/>
      <c r="X14" s="319"/>
      <c r="Y14" s="209"/>
      <c r="Z14" s="294"/>
    </row>
    <row r="15" spans="1:26" ht="15" customHeight="1" x14ac:dyDescent="0.2">
      <c r="A15" s="334">
        <v>7</v>
      </c>
      <c r="B15" s="26" t="s">
        <v>62</v>
      </c>
      <c r="C15" s="29">
        <v>110</v>
      </c>
      <c r="D15" s="326">
        <v>100</v>
      </c>
      <c r="E15" s="66"/>
      <c r="F15" s="30"/>
      <c r="G15" s="81">
        <f t="shared" si="0"/>
        <v>110</v>
      </c>
      <c r="H15" s="120">
        <v>100</v>
      </c>
      <c r="I15" s="338"/>
      <c r="J15" s="31"/>
      <c r="K15" s="81">
        <f t="shared" si="1"/>
        <v>110</v>
      </c>
      <c r="L15" s="123">
        <v>5.7</v>
      </c>
      <c r="M15" s="70">
        <v>7</v>
      </c>
      <c r="N15" s="32">
        <v>12</v>
      </c>
      <c r="O15" s="81">
        <f t="shared" si="2"/>
        <v>122</v>
      </c>
      <c r="P15" s="83">
        <f>SUM(D15+H15+L15)</f>
        <v>205.7</v>
      </c>
      <c r="Q15" s="112"/>
      <c r="R15" s="26"/>
      <c r="S15" s="26">
        <v>3</v>
      </c>
      <c r="T15" s="26">
        <f t="shared" si="4"/>
        <v>125</v>
      </c>
      <c r="U15" s="387">
        <v>10</v>
      </c>
      <c r="V15" s="319"/>
      <c r="W15" s="186"/>
      <c r="X15" s="319"/>
      <c r="Y15" s="186"/>
      <c r="Z15" s="294"/>
    </row>
    <row r="16" spans="1:26" ht="15" customHeight="1" x14ac:dyDescent="0.2">
      <c r="A16" s="334">
        <v>13</v>
      </c>
      <c r="B16" s="26" t="s">
        <v>53</v>
      </c>
      <c r="C16" s="198">
        <v>110</v>
      </c>
      <c r="D16" s="326">
        <v>100</v>
      </c>
      <c r="E16" s="109"/>
      <c r="F16" s="36"/>
      <c r="G16" s="93">
        <f t="shared" si="0"/>
        <v>110</v>
      </c>
      <c r="H16" s="120">
        <v>100</v>
      </c>
      <c r="I16" s="338"/>
      <c r="J16" s="31"/>
      <c r="K16" s="81">
        <f t="shared" si="1"/>
        <v>110</v>
      </c>
      <c r="L16" s="123">
        <v>12.4</v>
      </c>
      <c r="M16" s="70">
        <v>10</v>
      </c>
      <c r="N16" s="32">
        <v>3</v>
      </c>
      <c r="O16" s="93">
        <f t="shared" si="2"/>
        <v>113</v>
      </c>
      <c r="P16" s="82">
        <f t="shared" ref="P16:P24" si="5">AVERAGE(D16+H16+L16)</f>
        <v>212.4</v>
      </c>
      <c r="Q16" s="112"/>
      <c r="R16" s="26"/>
      <c r="S16" s="26"/>
      <c r="T16" s="28">
        <f t="shared" si="4"/>
        <v>113</v>
      </c>
      <c r="U16" s="81"/>
      <c r="V16" s="319"/>
      <c r="W16" s="186"/>
      <c r="X16" s="319"/>
      <c r="Y16" s="186"/>
      <c r="Z16" s="294"/>
    </row>
    <row r="17" spans="1:26" ht="15" customHeight="1" x14ac:dyDescent="0.2">
      <c r="A17" s="334">
        <v>23</v>
      </c>
      <c r="B17" s="27" t="s">
        <v>68</v>
      </c>
      <c r="C17" s="39">
        <v>75</v>
      </c>
      <c r="D17" s="326">
        <v>100</v>
      </c>
      <c r="E17" s="66"/>
      <c r="F17" s="30"/>
      <c r="G17" s="52">
        <f t="shared" si="0"/>
        <v>75</v>
      </c>
      <c r="H17" s="120">
        <v>4.5999999999999996</v>
      </c>
      <c r="I17" s="338">
        <v>2</v>
      </c>
      <c r="J17" s="337">
        <v>27</v>
      </c>
      <c r="K17" s="81">
        <f t="shared" si="1"/>
        <v>102</v>
      </c>
      <c r="L17" s="59">
        <v>100</v>
      </c>
      <c r="M17" s="70"/>
      <c r="N17" s="32"/>
      <c r="O17" s="52">
        <f t="shared" si="2"/>
        <v>102</v>
      </c>
      <c r="P17" s="82">
        <f t="shared" si="5"/>
        <v>204.6</v>
      </c>
      <c r="Q17" s="111">
        <v>10</v>
      </c>
      <c r="R17" s="27">
        <v>4</v>
      </c>
      <c r="S17" s="27"/>
      <c r="T17" s="27">
        <f t="shared" si="4"/>
        <v>106</v>
      </c>
      <c r="U17" s="81"/>
      <c r="V17" s="319"/>
      <c r="W17" s="186"/>
      <c r="X17" s="319"/>
      <c r="Y17" s="186"/>
      <c r="Z17" s="294"/>
    </row>
    <row r="18" spans="1:26" ht="15" customHeight="1" x14ac:dyDescent="0.2">
      <c r="A18" s="334">
        <v>46</v>
      </c>
      <c r="B18" s="28" t="s">
        <v>79</v>
      </c>
      <c r="C18" s="249">
        <v>80</v>
      </c>
      <c r="D18" s="326">
        <v>100</v>
      </c>
      <c r="E18" s="109"/>
      <c r="F18" s="36"/>
      <c r="G18" s="93">
        <f t="shared" si="0"/>
        <v>80</v>
      </c>
      <c r="H18" s="120">
        <v>12.7</v>
      </c>
      <c r="I18" s="338">
        <v>6</v>
      </c>
      <c r="J18" s="337">
        <v>15</v>
      </c>
      <c r="K18" s="81">
        <f t="shared" si="1"/>
        <v>95</v>
      </c>
      <c r="L18" s="59">
        <v>100</v>
      </c>
      <c r="M18" s="70"/>
      <c r="N18" s="32"/>
      <c r="O18" s="93">
        <f t="shared" si="2"/>
        <v>95</v>
      </c>
      <c r="P18" s="82">
        <f t="shared" si="5"/>
        <v>212.7</v>
      </c>
      <c r="Q18" s="112"/>
      <c r="R18" s="26"/>
      <c r="S18" s="26"/>
      <c r="T18" s="28">
        <f t="shared" si="4"/>
        <v>95</v>
      </c>
      <c r="U18" s="81"/>
      <c r="V18" s="319"/>
      <c r="W18" s="186"/>
      <c r="X18" s="319"/>
      <c r="Y18" s="186"/>
      <c r="Z18" s="294"/>
    </row>
    <row r="19" spans="1:26" ht="15" customHeight="1" x14ac:dyDescent="0.2">
      <c r="A19" s="334">
        <v>8</v>
      </c>
      <c r="B19" s="27" t="s">
        <v>50</v>
      </c>
      <c r="C19" s="198">
        <v>95</v>
      </c>
      <c r="D19" s="326">
        <v>100</v>
      </c>
      <c r="E19" s="66"/>
      <c r="F19" s="30"/>
      <c r="G19" s="52">
        <f t="shared" si="0"/>
        <v>95</v>
      </c>
      <c r="H19" s="56">
        <v>100</v>
      </c>
      <c r="I19" s="68"/>
      <c r="J19" s="31"/>
      <c r="K19" s="81">
        <f t="shared" si="1"/>
        <v>95</v>
      </c>
      <c r="L19" s="59">
        <v>100</v>
      </c>
      <c r="M19" s="70"/>
      <c r="N19" s="32"/>
      <c r="O19" s="81">
        <f t="shared" si="2"/>
        <v>95</v>
      </c>
      <c r="P19" s="82">
        <f t="shared" si="5"/>
        <v>300</v>
      </c>
      <c r="Q19" s="112"/>
      <c r="R19" s="26"/>
      <c r="S19" s="26"/>
      <c r="T19" s="26">
        <f t="shared" si="4"/>
        <v>95</v>
      </c>
      <c r="U19" s="81"/>
      <c r="V19" s="319"/>
      <c r="W19" s="209"/>
      <c r="X19" s="319"/>
      <c r="Y19" s="209"/>
      <c r="Z19" s="294"/>
    </row>
    <row r="20" spans="1:26" ht="15" customHeight="1" x14ac:dyDescent="0.2">
      <c r="A20" s="334">
        <v>35</v>
      </c>
      <c r="B20" s="26" t="s">
        <v>78</v>
      </c>
      <c r="C20" s="39">
        <v>92.5</v>
      </c>
      <c r="D20" s="326">
        <v>100</v>
      </c>
      <c r="E20" s="66"/>
      <c r="F20" s="30"/>
      <c r="G20" s="81">
        <f t="shared" si="0"/>
        <v>92.5</v>
      </c>
      <c r="H20" s="120">
        <v>100</v>
      </c>
      <c r="I20" s="68"/>
      <c r="J20" s="31"/>
      <c r="K20" s="81">
        <f t="shared" si="1"/>
        <v>92.5</v>
      </c>
      <c r="L20" s="59">
        <v>100</v>
      </c>
      <c r="M20" s="70"/>
      <c r="N20" s="32"/>
      <c r="O20" s="81">
        <f t="shared" si="2"/>
        <v>92.5</v>
      </c>
      <c r="P20" s="82">
        <f t="shared" si="5"/>
        <v>300</v>
      </c>
      <c r="Q20" s="112"/>
      <c r="R20" s="26"/>
      <c r="S20" s="26"/>
      <c r="T20" s="26">
        <f t="shared" si="4"/>
        <v>92.5</v>
      </c>
      <c r="U20" s="81"/>
      <c r="V20" s="319"/>
      <c r="W20" s="186"/>
      <c r="X20" s="319"/>
      <c r="Y20" s="186"/>
      <c r="Z20" s="294"/>
    </row>
    <row r="21" spans="1:26" ht="15" customHeight="1" x14ac:dyDescent="0.2">
      <c r="A21" s="334">
        <v>2</v>
      </c>
      <c r="B21" s="28" t="s">
        <v>60</v>
      </c>
      <c r="C21" s="249">
        <v>90</v>
      </c>
      <c r="D21" s="326">
        <v>100</v>
      </c>
      <c r="E21" s="109"/>
      <c r="F21" s="36"/>
      <c r="G21" s="93">
        <f t="shared" si="0"/>
        <v>90</v>
      </c>
      <c r="H21" s="120">
        <v>100</v>
      </c>
      <c r="I21" s="68"/>
      <c r="J21" s="31"/>
      <c r="K21" s="81">
        <f t="shared" si="1"/>
        <v>90</v>
      </c>
      <c r="L21" s="59">
        <v>100</v>
      </c>
      <c r="M21" s="70"/>
      <c r="N21" s="32"/>
      <c r="O21" s="93">
        <f t="shared" si="2"/>
        <v>90</v>
      </c>
      <c r="P21" s="82">
        <f t="shared" si="5"/>
        <v>300</v>
      </c>
      <c r="Q21" s="112"/>
      <c r="R21" s="26"/>
      <c r="S21" s="26"/>
      <c r="T21" s="28">
        <f t="shared" si="4"/>
        <v>90</v>
      </c>
      <c r="U21" s="81"/>
      <c r="V21" s="319"/>
      <c r="W21" s="209"/>
      <c r="X21" s="319"/>
      <c r="Y21" s="209"/>
      <c r="Z21" s="294"/>
    </row>
    <row r="22" spans="1:26" ht="15" customHeight="1" x14ac:dyDescent="0.2">
      <c r="A22" s="334">
        <v>22</v>
      </c>
      <c r="B22" s="26" t="s">
        <v>72</v>
      </c>
      <c r="C22" s="198">
        <v>82.5</v>
      </c>
      <c r="D22" s="326">
        <v>100</v>
      </c>
      <c r="E22" s="66"/>
      <c r="F22" s="30"/>
      <c r="G22" s="81">
        <f t="shared" si="0"/>
        <v>82.5</v>
      </c>
      <c r="H22" s="120">
        <v>100</v>
      </c>
      <c r="I22" s="68"/>
      <c r="J22" s="31"/>
      <c r="K22" s="81">
        <f t="shared" si="1"/>
        <v>82.5</v>
      </c>
      <c r="L22" s="59">
        <v>100</v>
      </c>
      <c r="M22" s="70"/>
      <c r="N22" s="32"/>
      <c r="O22" s="81">
        <f t="shared" si="2"/>
        <v>82.5</v>
      </c>
      <c r="P22" s="82">
        <f t="shared" si="5"/>
        <v>300</v>
      </c>
      <c r="Q22" s="112"/>
      <c r="R22" s="26"/>
      <c r="S22" s="26"/>
      <c r="T22" s="26">
        <f t="shared" si="4"/>
        <v>82.5</v>
      </c>
      <c r="U22" s="81"/>
      <c r="V22" s="319"/>
      <c r="W22" s="186"/>
      <c r="X22" s="319"/>
      <c r="Y22" s="186"/>
      <c r="Z22" s="294"/>
    </row>
    <row r="23" spans="1:26" ht="15" customHeight="1" x14ac:dyDescent="0.2">
      <c r="A23" s="334">
        <v>37</v>
      </c>
      <c r="B23" s="26" t="s">
        <v>65</v>
      </c>
      <c r="C23" s="210">
        <v>82.5</v>
      </c>
      <c r="D23" s="326">
        <v>100</v>
      </c>
      <c r="E23" s="114"/>
      <c r="F23" s="36"/>
      <c r="G23" s="93">
        <f t="shared" si="0"/>
        <v>82.5</v>
      </c>
      <c r="H23" s="120">
        <v>100</v>
      </c>
      <c r="I23" s="68"/>
      <c r="J23" s="31"/>
      <c r="K23" s="81">
        <f t="shared" si="1"/>
        <v>82.5</v>
      </c>
      <c r="L23" s="59">
        <v>100</v>
      </c>
      <c r="M23" s="70"/>
      <c r="N23" s="32"/>
      <c r="O23" s="93">
        <f t="shared" si="2"/>
        <v>82.5</v>
      </c>
      <c r="P23" s="82">
        <f t="shared" si="5"/>
        <v>300</v>
      </c>
      <c r="Q23" s="112"/>
      <c r="R23" s="26"/>
      <c r="S23" s="26"/>
      <c r="T23" s="28">
        <f t="shared" si="4"/>
        <v>82.5</v>
      </c>
      <c r="U23" s="81"/>
      <c r="V23" s="319"/>
      <c r="W23" s="209"/>
      <c r="X23" s="319"/>
      <c r="Y23" s="209"/>
      <c r="Z23" s="294"/>
    </row>
    <row r="24" spans="1:26" ht="15" customHeight="1" x14ac:dyDescent="0.2">
      <c r="A24" s="334">
        <v>10</v>
      </c>
      <c r="B24" s="28" t="s">
        <v>57</v>
      </c>
      <c r="C24" s="249">
        <v>80</v>
      </c>
      <c r="D24" s="326">
        <v>100</v>
      </c>
      <c r="E24" s="109"/>
      <c r="F24" s="36"/>
      <c r="G24" s="93">
        <f t="shared" si="0"/>
        <v>80</v>
      </c>
      <c r="H24" s="56">
        <v>100</v>
      </c>
      <c r="I24" s="68"/>
      <c r="J24" s="31"/>
      <c r="K24" s="81">
        <f t="shared" si="1"/>
        <v>80</v>
      </c>
      <c r="L24" s="59">
        <v>100</v>
      </c>
      <c r="M24" s="70"/>
      <c r="N24" s="32"/>
      <c r="O24" s="93">
        <f t="shared" si="2"/>
        <v>80</v>
      </c>
      <c r="P24" s="82">
        <f t="shared" si="5"/>
        <v>300</v>
      </c>
      <c r="Q24" s="112"/>
      <c r="R24" s="26"/>
      <c r="S24" s="26"/>
      <c r="T24" s="28">
        <f t="shared" si="4"/>
        <v>80</v>
      </c>
      <c r="U24" s="81"/>
      <c r="V24" s="319"/>
      <c r="W24" s="209"/>
      <c r="X24" s="319"/>
      <c r="Y24" s="209"/>
      <c r="Z24" s="294"/>
    </row>
    <row r="25" spans="1:26" ht="15" customHeight="1" x14ac:dyDescent="0.2">
      <c r="A25" s="334">
        <v>32</v>
      </c>
      <c r="B25" s="26" t="s">
        <v>77</v>
      </c>
      <c r="C25" s="29">
        <v>70</v>
      </c>
      <c r="D25" s="326">
        <v>100</v>
      </c>
      <c r="E25" s="66"/>
      <c r="F25" s="30"/>
      <c r="G25" s="81">
        <f t="shared" si="0"/>
        <v>70</v>
      </c>
      <c r="H25" s="56">
        <v>100</v>
      </c>
      <c r="I25" s="68"/>
      <c r="J25" s="31"/>
      <c r="K25" s="81">
        <f t="shared" si="1"/>
        <v>70</v>
      </c>
      <c r="L25" s="59">
        <v>12.1</v>
      </c>
      <c r="M25" s="70">
        <v>9</v>
      </c>
      <c r="N25" s="32">
        <v>6</v>
      </c>
      <c r="O25" s="81">
        <f t="shared" si="2"/>
        <v>76</v>
      </c>
      <c r="P25" s="83">
        <f>SUM(D25+H25+L25)</f>
        <v>212.1</v>
      </c>
      <c r="Q25" s="112"/>
      <c r="R25" s="26"/>
      <c r="S25" s="26"/>
      <c r="T25" s="26">
        <f t="shared" si="4"/>
        <v>76</v>
      </c>
      <c r="U25" s="52"/>
      <c r="V25" s="319"/>
      <c r="W25" s="186"/>
      <c r="X25" s="319"/>
      <c r="Y25" s="186"/>
      <c r="Z25" s="294"/>
    </row>
    <row r="26" spans="1:26" ht="15" customHeight="1" x14ac:dyDescent="0.2">
      <c r="A26" s="334">
        <v>20</v>
      </c>
      <c r="B26" s="27" t="s">
        <v>84</v>
      </c>
      <c r="C26" s="39">
        <v>75</v>
      </c>
      <c r="D26" s="326">
        <v>100</v>
      </c>
      <c r="E26" s="66"/>
      <c r="F26" s="30"/>
      <c r="G26" s="52">
        <f t="shared" si="0"/>
        <v>75</v>
      </c>
      <c r="H26" s="56">
        <v>100</v>
      </c>
      <c r="I26" s="68"/>
      <c r="J26" s="31"/>
      <c r="K26" s="81">
        <f t="shared" si="1"/>
        <v>75</v>
      </c>
      <c r="L26" s="59">
        <v>100</v>
      </c>
      <c r="M26" s="70"/>
      <c r="N26" s="32"/>
      <c r="O26" s="52">
        <f t="shared" si="2"/>
        <v>75</v>
      </c>
      <c r="P26" s="82">
        <f>AVERAGE(D26+H26+L26)</f>
        <v>300</v>
      </c>
      <c r="Q26" s="111"/>
      <c r="R26" s="27"/>
      <c r="S26" s="27"/>
      <c r="T26" s="27">
        <f t="shared" si="4"/>
        <v>75</v>
      </c>
      <c r="U26" s="81"/>
      <c r="V26" s="319"/>
      <c r="W26" s="209"/>
      <c r="X26" s="319"/>
      <c r="Y26" s="209"/>
      <c r="Z26" s="294"/>
    </row>
    <row r="27" spans="1:26" ht="15" customHeight="1" x14ac:dyDescent="0.2">
      <c r="A27" s="334">
        <v>41</v>
      </c>
      <c r="B27" s="26" t="s">
        <v>93</v>
      </c>
      <c r="C27" s="29">
        <v>70</v>
      </c>
      <c r="D27" s="326">
        <v>100</v>
      </c>
      <c r="E27" s="66"/>
      <c r="F27" s="30"/>
      <c r="G27" s="81">
        <f t="shared" si="0"/>
        <v>70</v>
      </c>
      <c r="H27" s="56">
        <v>100</v>
      </c>
      <c r="I27" s="68"/>
      <c r="J27" s="31"/>
      <c r="K27" s="81">
        <f t="shared" si="1"/>
        <v>70</v>
      </c>
      <c r="L27" s="59">
        <v>100</v>
      </c>
      <c r="M27" s="70"/>
      <c r="N27" s="32"/>
      <c r="O27" s="81">
        <f t="shared" si="2"/>
        <v>70</v>
      </c>
      <c r="P27" s="327">
        <f>SUM(D27+H27+L27)</f>
        <v>300</v>
      </c>
      <c r="Q27" s="112"/>
      <c r="R27" s="26"/>
      <c r="S27" s="26"/>
      <c r="T27" s="26">
        <f t="shared" si="4"/>
        <v>70</v>
      </c>
      <c r="U27" s="81"/>
      <c r="V27" s="319"/>
      <c r="W27" s="209"/>
      <c r="X27" s="319"/>
      <c r="Y27" s="209"/>
      <c r="Z27" s="294"/>
    </row>
    <row r="28" spans="1:26" ht="15" customHeight="1" x14ac:dyDescent="0.2">
      <c r="A28" s="334">
        <v>19</v>
      </c>
      <c r="B28" s="26" t="s">
        <v>56</v>
      </c>
      <c r="C28" s="29">
        <v>65</v>
      </c>
      <c r="D28" s="326">
        <v>100</v>
      </c>
      <c r="E28" s="66"/>
      <c r="F28" s="30"/>
      <c r="G28" s="81">
        <f t="shared" si="0"/>
        <v>65</v>
      </c>
      <c r="H28" s="56">
        <v>100</v>
      </c>
      <c r="I28" s="68"/>
      <c r="J28" s="31"/>
      <c r="K28" s="81">
        <f t="shared" si="1"/>
        <v>65</v>
      </c>
      <c r="L28" s="59">
        <v>100</v>
      </c>
      <c r="M28" s="70"/>
      <c r="N28" s="32"/>
      <c r="O28" s="52">
        <f t="shared" si="2"/>
        <v>65</v>
      </c>
      <c r="P28" s="312">
        <f>SUM(D28+H28+L28)</f>
        <v>300</v>
      </c>
      <c r="Q28" s="112"/>
      <c r="R28" s="26"/>
      <c r="S28" s="26"/>
      <c r="T28" s="27">
        <f t="shared" si="4"/>
        <v>65</v>
      </c>
      <c r="U28" s="81"/>
      <c r="V28" s="319"/>
      <c r="W28" s="209"/>
      <c r="X28" s="319"/>
      <c r="Y28" s="209"/>
      <c r="Z28" s="294"/>
    </row>
    <row r="29" spans="1:26" ht="15" customHeight="1" x14ac:dyDescent="0.2">
      <c r="A29" s="334">
        <v>27</v>
      </c>
      <c r="B29" s="26" t="s">
        <v>66</v>
      </c>
      <c r="C29" s="29">
        <v>65</v>
      </c>
      <c r="D29" s="326">
        <v>100</v>
      </c>
      <c r="E29" s="308"/>
      <c r="F29" s="309"/>
      <c r="G29" s="279">
        <f t="shared" si="0"/>
        <v>65</v>
      </c>
      <c r="H29" s="310">
        <v>100</v>
      </c>
      <c r="I29" s="110"/>
      <c r="J29" s="34"/>
      <c r="K29" s="279">
        <f t="shared" si="1"/>
        <v>65</v>
      </c>
      <c r="L29" s="311">
        <v>100</v>
      </c>
      <c r="M29" s="277"/>
      <c r="N29" s="278"/>
      <c r="O29" s="279">
        <f t="shared" si="2"/>
        <v>65</v>
      </c>
      <c r="P29" s="312">
        <f>SUM(D29+H29+L29)</f>
        <v>300</v>
      </c>
      <c r="Q29" s="161"/>
      <c r="R29" s="162"/>
      <c r="S29" s="162"/>
      <c r="T29" s="162">
        <f t="shared" si="4"/>
        <v>65</v>
      </c>
      <c r="U29" s="279"/>
      <c r="V29" s="319"/>
      <c r="W29" s="209"/>
      <c r="X29" s="319"/>
      <c r="Y29" s="209"/>
      <c r="Z29" s="294"/>
    </row>
    <row r="30" spans="1:26" ht="15" customHeight="1" thickBot="1" x14ac:dyDescent="0.25">
      <c r="A30" s="334">
        <v>3</v>
      </c>
      <c r="B30" s="26" t="s">
        <v>104</v>
      </c>
      <c r="C30" s="29">
        <v>65</v>
      </c>
      <c r="D30" s="326">
        <v>100</v>
      </c>
      <c r="E30" s="67"/>
      <c r="F30" s="54"/>
      <c r="G30" s="85">
        <f t="shared" si="0"/>
        <v>65</v>
      </c>
      <c r="H30" s="57">
        <v>100</v>
      </c>
      <c r="I30" s="69"/>
      <c r="J30" s="58"/>
      <c r="K30" s="85">
        <f t="shared" si="1"/>
        <v>65</v>
      </c>
      <c r="L30" s="96">
        <v>100</v>
      </c>
      <c r="M30" s="60"/>
      <c r="N30" s="60"/>
      <c r="O30" s="85">
        <f t="shared" si="2"/>
        <v>65</v>
      </c>
      <c r="P30" s="84">
        <f>SUM(D30+H30+L30)</f>
        <v>300</v>
      </c>
      <c r="Q30" s="113"/>
      <c r="R30" s="89"/>
      <c r="S30" s="89"/>
      <c r="T30" s="89">
        <f t="shared" si="4"/>
        <v>65</v>
      </c>
      <c r="U30" s="85"/>
      <c r="V30" s="319"/>
      <c r="W30" s="209"/>
      <c r="X30" s="319"/>
      <c r="Y30" s="209"/>
      <c r="Z30" s="294"/>
    </row>
  </sheetData>
  <sortState ref="A6:T30">
    <sortCondition descending="1" ref="T6:T30"/>
  </sortState>
  <mergeCells count="7">
    <mergeCell ref="X4:Y4"/>
    <mergeCell ref="V4:W4"/>
    <mergeCell ref="B1:U1"/>
    <mergeCell ref="B2:U2"/>
    <mergeCell ref="D3:G3"/>
    <mergeCell ref="L3:O3"/>
    <mergeCell ref="P3:U3"/>
  </mergeCells>
  <printOptions gridLines="1"/>
  <pageMargins left="0.511811023622047" right="0.511811023622047" top="0.98425196850393704" bottom="0.98425196850393704" header="0.511811023622047" footer="0.511811023622047"/>
  <pageSetup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2"/>
  <sheetViews>
    <sheetView topLeftCell="A11" zoomScaleNormal="100" zoomScalePageLayoutView="150" workbookViewId="0">
      <selection activeCell="B30" sqref="B30"/>
    </sheetView>
  </sheetViews>
  <sheetFormatPr defaultColWidth="8.85546875" defaultRowHeight="12.75" x14ac:dyDescent="0.2"/>
  <cols>
    <col min="1" max="1" width="7.7109375" customWidth="1"/>
    <col min="2" max="2" width="20.7109375" customWidth="1"/>
    <col min="3" max="3" width="6.7109375" bestFit="1" customWidth="1"/>
    <col min="4" max="4" width="6.42578125" style="15" customWidth="1"/>
    <col min="5" max="7" width="5.7109375" customWidth="1"/>
    <col min="8" max="8" width="6.42578125" customWidth="1"/>
    <col min="9" max="11" width="5.7109375" customWidth="1"/>
    <col min="12" max="12" width="8" customWidth="1"/>
    <col min="13" max="13" width="8.28515625" customWidth="1"/>
    <col min="14" max="15" width="5.7109375" customWidth="1"/>
    <col min="17" max="20" width="5.7109375" customWidth="1"/>
  </cols>
  <sheetData>
    <row r="1" spans="1:23" ht="15.75" x14ac:dyDescent="0.25">
      <c r="B1" s="426" t="s">
        <v>100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2" spans="1:23" ht="16.5" thickBot="1" x14ac:dyDescent="0.3">
      <c r="B2" s="426" t="s">
        <v>29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3" ht="13.5" thickBot="1" x14ac:dyDescent="0.25">
      <c r="A3" s="8"/>
      <c r="B3" s="11"/>
      <c r="C3" s="25"/>
      <c r="D3" s="427" t="s">
        <v>30</v>
      </c>
      <c r="E3" s="428"/>
      <c r="F3" s="428"/>
      <c r="G3" s="429"/>
      <c r="H3" s="427" t="s">
        <v>31</v>
      </c>
      <c r="I3" s="428"/>
      <c r="J3" s="428"/>
      <c r="K3" s="429"/>
      <c r="L3" s="427" t="s">
        <v>32</v>
      </c>
      <c r="M3" s="428"/>
      <c r="N3" s="428"/>
      <c r="O3" s="429"/>
      <c r="P3" s="430" t="s">
        <v>7</v>
      </c>
      <c r="Q3" s="431"/>
      <c r="R3" s="431"/>
      <c r="S3" s="431"/>
      <c r="T3" s="431"/>
      <c r="U3" s="432"/>
    </row>
    <row r="4" spans="1:23" x14ac:dyDescent="0.2">
      <c r="A4" s="20" t="s">
        <v>20</v>
      </c>
      <c r="B4" s="11" t="s">
        <v>21</v>
      </c>
      <c r="C4" s="45" t="s">
        <v>0</v>
      </c>
      <c r="D4" s="49" t="s">
        <v>9</v>
      </c>
      <c r="E4" s="3" t="s">
        <v>9</v>
      </c>
      <c r="F4" s="3" t="s">
        <v>9</v>
      </c>
      <c r="G4" s="41" t="s">
        <v>4</v>
      </c>
      <c r="H4" s="101" t="s">
        <v>10</v>
      </c>
      <c r="I4" s="3" t="s">
        <v>10</v>
      </c>
      <c r="J4" s="3" t="s">
        <v>10</v>
      </c>
      <c r="K4" s="41" t="s">
        <v>4</v>
      </c>
      <c r="L4" s="101" t="s">
        <v>11</v>
      </c>
      <c r="M4" s="3" t="s">
        <v>11</v>
      </c>
      <c r="N4" s="3" t="s">
        <v>11</v>
      </c>
      <c r="O4" s="41" t="s">
        <v>4</v>
      </c>
      <c r="P4" s="40" t="s">
        <v>6</v>
      </c>
      <c r="Q4" s="3" t="s">
        <v>6</v>
      </c>
      <c r="R4" s="3" t="s">
        <v>6</v>
      </c>
      <c r="S4" s="3"/>
      <c r="T4" s="5"/>
      <c r="U4" s="41" t="s">
        <v>2</v>
      </c>
      <c r="V4" s="421" t="s">
        <v>1</v>
      </c>
      <c r="W4" s="422"/>
    </row>
    <row r="5" spans="1:23" ht="13.5" customHeight="1" thickBot="1" x14ac:dyDescent="0.25">
      <c r="A5" s="13"/>
      <c r="B5" s="13"/>
      <c r="C5" s="45"/>
      <c r="D5" s="131" t="s">
        <v>1</v>
      </c>
      <c r="E5" s="132" t="s">
        <v>17</v>
      </c>
      <c r="F5" s="132" t="s">
        <v>18</v>
      </c>
      <c r="G5" s="133" t="s">
        <v>19</v>
      </c>
      <c r="H5" s="131" t="s">
        <v>1</v>
      </c>
      <c r="I5" s="132" t="s">
        <v>17</v>
      </c>
      <c r="J5" s="132" t="s">
        <v>18</v>
      </c>
      <c r="K5" s="133" t="s">
        <v>19</v>
      </c>
      <c r="L5" s="131" t="s">
        <v>1</v>
      </c>
      <c r="M5" s="132" t="s">
        <v>17</v>
      </c>
      <c r="N5" s="132" t="s">
        <v>18</v>
      </c>
      <c r="O5" s="133" t="s">
        <v>19</v>
      </c>
      <c r="P5" s="152" t="s">
        <v>1</v>
      </c>
      <c r="Q5" s="153" t="s">
        <v>17</v>
      </c>
      <c r="R5" s="153" t="s">
        <v>18</v>
      </c>
      <c r="S5" s="153" t="s">
        <v>14</v>
      </c>
      <c r="T5" s="154" t="s">
        <v>12</v>
      </c>
      <c r="U5" s="155"/>
      <c r="V5" s="313" t="s">
        <v>1</v>
      </c>
      <c r="W5" s="317" t="s">
        <v>105</v>
      </c>
    </row>
    <row r="6" spans="1:23" ht="15" customHeight="1" x14ac:dyDescent="0.2">
      <c r="A6" s="35">
        <v>8</v>
      </c>
      <c r="B6" s="27" t="s">
        <v>83</v>
      </c>
      <c r="C6" s="269">
        <v>115</v>
      </c>
      <c r="D6" s="116">
        <v>9.1</v>
      </c>
      <c r="E6" s="147">
        <v>2</v>
      </c>
      <c r="F6" s="118">
        <v>27</v>
      </c>
      <c r="G6" s="149">
        <f t="shared" ref="G6:G28" si="0">SUM(C6+F6)</f>
        <v>142</v>
      </c>
      <c r="H6" s="120">
        <v>8.3000000000000007</v>
      </c>
      <c r="I6" s="339">
        <v>0.5</v>
      </c>
      <c r="J6" s="341">
        <v>28.5</v>
      </c>
      <c r="K6" s="150">
        <f t="shared" ref="K6:K28" si="1">SUM(G6+J6)</f>
        <v>170.5</v>
      </c>
      <c r="L6" s="123">
        <v>7.8</v>
      </c>
      <c r="M6" s="140">
        <v>1</v>
      </c>
      <c r="N6" s="125">
        <v>30</v>
      </c>
      <c r="O6" s="150">
        <f t="shared" ref="O6:O28" si="2">SUM(K6+N6)</f>
        <v>200.5</v>
      </c>
      <c r="P6" s="151">
        <f t="shared" ref="P6:P28" si="3">AVERAGE(D6+H6+L6)</f>
        <v>25.2</v>
      </c>
      <c r="Q6" s="325">
        <v>1</v>
      </c>
      <c r="R6" s="324">
        <v>40</v>
      </c>
      <c r="S6" s="324">
        <v>30</v>
      </c>
      <c r="T6" s="333">
        <f t="shared" ref="T6:T28" si="4">SUM(O6+R6+S6)</f>
        <v>270.5</v>
      </c>
      <c r="U6" s="389">
        <v>1</v>
      </c>
      <c r="V6" s="315"/>
      <c r="W6" s="243"/>
    </row>
    <row r="7" spans="1:23" ht="15" customHeight="1" x14ac:dyDescent="0.2">
      <c r="A7" s="35">
        <v>6</v>
      </c>
      <c r="B7" s="27" t="s">
        <v>54</v>
      </c>
      <c r="C7" s="198">
        <v>110</v>
      </c>
      <c r="D7" s="51">
        <v>8.6</v>
      </c>
      <c r="E7" s="66">
        <v>1</v>
      </c>
      <c r="F7" s="30">
        <v>30</v>
      </c>
      <c r="G7" s="98">
        <f t="shared" si="0"/>
        <v>140</v>
      </c>
      <c r="H7" s="56">
        <v>8.3000000000000007</v>
      </c>
      <c r="I7" s="340">
        <v>0.5</v>
      </c>
      <c r="J7" s="342">
        <v>28.5</v>
      </c>
      <c r="K7" s="102">
        <f t="shared" si="1"/>
        <v>168.5</v>
      </c>
      <c r="L7" s="59">
        <v>8.6</v>
      </c>
      <c r="M7" s="70">
        <v>3</v>
      </c>
      <c r="N7" s="32">
        <v>24</v>
      </c>
      <c r="O7" s="102">
        <f t="shared" si="2"/>
        <v>192.5</v>
      </c>
      <c r="P7" s="105">
        <f t="shared" si="3"/>
        <v>25.5</v>
      </c>
      <c r="Q7" s="111">
        <v>2</v>
      </c>
      <c r="R7" s="27">
        <v>36</v>
      </c>
      <c r="S7" s="27">
        <v>27</v>
      </c>
      <c r="T7" s="37">
        <f t="shared" si="4"/>
        <v>255.5</v>
      </c>
      <c r="U7" s="390">
        <v>2</v>
      </c>
      <c r="V7" s="315"/>
      <c r="W7" s="209"/>
    </row>
    <row r="8" spans="1:23" ht="15" customHeight="1" x14ac:dyDescent="0.2">
      <c r="A8" s="35">
        <v>4</v>
      </c>
      <c r="B8" s="27" t="s">
        <v>51</v>
      </c>
      <c r="C8" s="247">
        <v>120</v>
      </c>
      <c r="D8" s="51">
        <v>11</v>
      </c>
      <c r="E8" s="66">
        <v>4</v>
      </c>
      <c r="F8" s="30">
        <v>21</v>
      </c>
      <c r="G8" s="98">
        <f t="shared" si="0"/>
        <v>141</v>
      </c>
      <c r="H8" s="56">
        <v>8.9</v>
      </c>
      <c r="I8" s="338">
        <v>3</v>
      </c>
      <c r="J8" s="342">
        <v>24</v>
      </c>
      <c r="K8" s="102">
        <f t="shared" si="1"/>
        <v>165</v>
      </c>
      <c r="L8" s="59">
        <v>10.4</v>
      </c>
      <c r="M8" s="70">
        <v>8</v>
      </c>
      <c r="N8" s="32">
        <v>9</v>
      </c>
      <c r="O8" s="102">
        <f t="shared" si="2"/>
        <v>174</v>
      </c>
      <c r="P8" s="105">
        <f t="shared" si="3"/>
        <v>30.299999999999997</v>
      </c>
      <c r="Q8" s="111">
        <v>3</v>
      </c>
      <c r="R8" s="27">
        <v>32</v>
      </c>
      <c r="S8" s="27">
        <v>24</v>
      </c>
      <c r="T8" s="37">
        <f t="shared" si="4"/>
        <v>230</v>
      </c>
      <c r="U8" s="391">
        <v>3</v>
      </c>
      <c r="V8" s="315"/>
      <c r="W8" s="209"/>
    </row>
    <row r="9" spans="1:23" ht="15" customHeight="1" x14ac:dyDescent="0.2">
      <c r="A9" s="26">
        <v>9</v>
      </c>
      <c r="B9" s="27" t="s">
        <v>74</v>
      </c>
      <c r="C9" s="39">
        <v>120</v>
      </c>
      <c r="D9" s="51">
        <v>11.9</v>
      </c>
      <c r="E9" s="66">
        <v>7</v>
      </c>
      <c r="F9" s="30">
        <v>12</v>
      </c>
      <c r="G9" s="98">
        <f t="shared" si="0"/>
        <v>132</v>
      </c>
      <c r="H9" s="56">
        <v>10.3</v>
      </c>
      <c r="I9" s="338">
        <v>6</v>
      </c>
      <c r="J9" s="342">
        <v>15</v>
      </c>
      <c r="K9" s="102">
        <f t="shared" si="1"/>
        <v>147</v>
      </c>
      <c r="L9" s="59">
        <v>9.6</v>
      </c>
      <c r="M9" s="70">
        <v>4</v>
      </c>
      <c r="N9" s="32">
        <v>21</v>
      </c>
      <c r="O9" s="103">
        <f t="shared" si="2"/>
        <v>168</v>
      </c>
      <c r="P9" s="105">
        <f t="shared" si="3"/>
        <v>31.800000000000004</v>
      </c>
      <c r="Q9" s="112">
        <v>0.8</v>
      </c>
      <c r="R9" s="26">
        <v>26</v>
      </c>
      <c r="S9" s="26">
        <v>21</v>
      </c>
      <c r="T9" s="38">
        <f t="shared" si="4"/>
        <v>215</v>
      </c>
      <c r="U9" s="391">
        <v>4</v>
      </c>
      <c r="V9" s="315"/>
      <c r="W9" s="209"/>
    </row>
    <row r="10" spans="1:23" ht="15" customHeight="1" x14ac:dyDescent="0.2">
      <c r="A10" s="35">
        <v>5</v>
      </c>
      <c r="B10" s="28" t="s">
        <v>52</v>
      </c>
      <c r="C10" s="198">
        <v>105</v>
      </c>
      <c r="D10" s="51">
        <v>14</v>
      </c>
      <c r="E10" s="66"/>
      <c r="F10" s="30"/>
      <c r="G10" s="98">
        <f t="shared" si="0"/>
        <v>105</v>
      </c>
      <c r="H10" s="56">
        <v>9.4</v>
      </c>
      <c r="I10" s="338">
        <v>4</v>
      </c>
      <c r="J10" s="342">
        <v>21</v>
      </c>
      <c r="K10" s="102">
        <f t="shared" si="1"/>
        <v>126</v>
      </c>
      <c r="L10" s="59">
        <v>8.4</v>
      </c>
      <c r="M10" s="70">
        <v>2</v>
      </c>
      <c r="N10" s="32">
        <v>27</v>
      </c>
      <c r="O10" s="102">
        <f t="shared" si="2"/>
        <v>153</v>
      </c>
      <c r="P10" s="105">
        <f t="shared" si="3"/>
        <v>31.799999999999997</v>
      </c>
      <c r="Q10" s="111">
        <v>0.8</v>
      </c>
      <c r="R10" s="27">
        <v>26</v>
      </c>
      <c r="S10" s="27">
        <v>18</v>
      </c>
      <c r="T10" s="37">
        <f t="shared" si="4"/>
        <v>197</v>
      </c>
      <c r="U10" s="391">
        <v>5</v>
      </c>
      <c r="V10" s="315"/>
      <c r="W10" s="209"/>
    </row>
    <row r="11" spans="1:23" ht="15" customHeight="1" x14ac:dyDescent="0.2">
      <c r="A11" s="35">
        <v>2</v>
      </c>
      <c r="B11" s="28" t="s">
        <v>60</v>
      </c>
      <c r="C11" s="198">
        <v>95</v>
      </c>
      <c r="D11" s="51">
        <v>10.5</v>
      </c>
      <c r="E11" s="66">
        <v>3</v>
      </c>
      <c r="F11" s="30">
        <v>24</v>
      </c>
      <c r="G11" s="98">
        <f t="shared" si="0"/>
        <v>119</v>
      </c>
      <c r="H11" s="56">
        <v>27.5</v>
      </c>
      <c r="I11" s="68"/>
      <c r="J11" s="31"/>
      <c r="K11" s="102">
        <f t="shared" si="1"/>
        <v>119</v>
      </c>
      <c r="L11" s="59">
        <v>9.6999999999999993</v>
      </c>
      <c r="M11" s="70">
        <v>5</v>
      </c>
      <c r="N11" s="32">
        <v>18</v>
      </c>
      <c r="O11" s="102">
        <f t="shared" si="2"/>
        <v>137</v>
      </c>
      <c r="P11" s="105">
        <f t="shared" si="3"/>
        <v>47.7</v>
      </c>
      <c r="Q11" s="111"/>
      <c r="R11" s="27"/>
      <c r="S11" s="27">
        <v>15</v>
      </c>
      <c r="T11" s="37">
        <f t="shared" si="4"/>
        <v>152</v>
      </c>
      <c r="U11" s="390">
        <v>6</v>
      </c>
      <c r="V11" s="315"/>
      <c r="W11" s="209"/>
    </row>
    <row r="12" spans="1:23" ht="15" customHeight="1" x14ac:dyDescent="0.2">
      <c r="A12" s="35">
        <v>37</v>
      </c>
      <c r="B12" s="307" t="s">
        <v>65</v>
      </c>
      <c r="C12" s="198">
        <v>110</v>
      </c>
      <c r="D12" s="51">
        <v>100</v>
      </c>
      <c r="E12" s="66"/>
      <c r="F12" s="30"/>
      <c r="G12" s="98">
        <f t="shared" si="0"/>
        <v>110</v>
      </c>
      <c r="H12" s="56">
        <v>11.1</v>
      </c>
      <c r="I12" s="338">
        <v>8</v>
      </c>
      <c r="J12" s="342">
        <v>9</v>
      </c>
      <c r="K12" s="102">
        <f t="shared" si="1"/>
        <v>119</v>
      </c>
      <c r="L12" s="59">
        <v>10.3</v>
      </c>
      <c r="M12" s="70">
        <v>7</v>
      </c>
      <c r="N12" s="32">
        <v>12</v>
      </c>
      <c r="O12" s="102">
        <f t="shared" si="2"/>
        <v>131</v>
      </c>
      <c r="P12" s="105">
        <f t="shared" si="3"/>
        <v>121.39999999999999</v>
      </c>
      <c r="Q12" s="111"/>
      <c r="R12" s="27"/>
      <c r="S12" s="27">
        <v>12</v>
      </c>
      <c r="T12" s="37">
        <f t="shared" si="4"/>
        <v>143</v>
      </c>
      <c r="U12" s="391">
        <v>7</v>
      </c>
      <c r="V12" s="315"/>
      <c r="W12" s="209"/>
    </row>
    <row r="13" spans="1:23" ht="15" customHeight="1" x14ac:dyDescent="0.2">
      <c r="A13" s="35">
        <v>10</v>
      </c>
      <c r="B13" s="27" t="s">
        <v>57</v>
      </c>
      <c r="C13" s="198">
        <v>90</v>
      </c>
      <c r="D13" s="51">
        <v>13</v>
      </c>
      <c r="E13" s="66">
        <v>10</v>
      </c>
      <c r="F13" s="30">
        <v>3</v>
      </c>
      <c r="G13" s="98">
        <f t="shared" si="0"/>
        <v>93</v>
      </c>
      <c r="H13" s="56">
        <v>12</v>
      </c>
      <c r="I13" s="68"/>
      <c r="J13" s="31"/>
      <c r="K13" s="102">
        <f t="shared" si="1"/>
        <v>93</v>
      </c>
      <c r="L13" s="59">
        <v>10.199999999999999</v>
      </c>
      <c r="M13" s="70">
        <v>6</v>
      </c>
      <c r="N13" s="32">
        <v>15</v>
      </c>
      <c r="O13" s="103">
        <f t="shared" si="2"/>
        <v>108</v>
      </c>
      <c r="P13" s="105">
        <f t="shared" si="3"/>
        <v>35.200000000000003</v>
      </c>
      <c r="Q13" s="112">
        <v>7</v>
      </c>
      <c r="R13" s="26">
        <v>16</v>
      </c>
      <c r="S13" s="26">
        <v>9</v>
      </c>
      <c r="T13" s="38">
        <f t="shared" si="4"/>
        <v>133</v>
      </c>
      <c r="U13" s="390">
        <v>8</v>
      </c>
      <c r="V13" s="315"/>
      <c r="W13" s="209"/>
    </row>
    <row r="14" spans="1:23" ht="15" customHeight="1" x14ac:dyDescent="0.2">
      <c r="A14" s="35">
        <v>7</v>
      </c>
      <c r="B14" s="28" t="s">
        <v>62</v>
      </c>
      <c r="C14" s="249">
        <v>105</v>
      </c>
      <c r="D14" s="51">
        <v>100</v>
      </c>
      <c r="E14" s="66"/>
      <c r="F14" s="30"/>
      <c r="G14" s="99">
        <f t="shared" si="0"/>
        <v>105</v>
      </c>
      <c r="H14" s="56">
        <v>9.5</v>
      </c>
      <c r="I14" s="338">
        <v>5</v>
      </c>
      <c r="J14" s="342">
        <v>18</v>
      </c>
      <c r="K14" s="102">
        <f t="shared" si="1"/>
        <v>123</v>
      </c>
      <c r="L14" s="59">
        <v>11</v>
      </c>
      <c r="M14" s="70"/>
      <c r="N14" s="32"/>
      <c r="O14" s="102">
        <f t="shared" si="2"/>
        <v>123</v>
      </c>
      <c r="P14" s="105">
        <f t="shared" si="3"/>
        <v>120.5</v>
      </c>
      <c r="Q14" s="111"/>
      <c r="R14" s="27"/>
      <c r="S14" s="27">
        <v>6</v>
      </c>
      <c r="T14" s="37">
        <f t="shared" si="4"/>
        <v>129</v>
      </c>
      <c r="U14" s="390">
        <v>9</v>
      </c>
      <c r="V14" s="315"/>
      <c r="W14" s="209"/>
    </row>
    <row r="15" spans="1:23" ht="15" customHeight="1" x14ac:dyDescent="0.2">
      <c r="A15" s="35">
        <v>15</v>
      </c>
      <c r="B15" s="27" t="s">
        <v>70</v>
      </c>
      <c r="C15" s="210">
        <v>115</v>
      </c>
      <c r="D15" s="51">
        <v>100</v>
      </c>
      <c r="E15" s="66"/>
      <c r="F15" s="30"/>
      <c r="G15" s="98">
        <f t="shared" si="0"/>
        <v>115</v>
      </c>
      <c r="H15" s="56">
        <v>12</v>
      </c>
      <c r="I15" s="68"/>
      <c r="J15" s="31"/>
      <c r="K15" s="102">
        <f t="shared" si="1"/>
        <v>115</v>
      </c>
      <c r="L15" s="59">
        <v>12.4</v>
      </c>
      <c r="M15" s="70"/>
      <c r="N15" s="32"/>
      <c r="O15" s="102">
        <f t="shared" si="2"/>
        <v>115</v>
      </c>
      <c r="P15" s="105">
        <f t="shared" si="3"/>
        <v>124.4</v>
      </c>
      <c r="Q15" s="111"/>
      <c r="R15" s="27"/>
      <c r="S15" s="27">
        <v>3</v>
      </c>
      <c r="T15" s="37">
        <f t="shared" si="4"/>
        <v>118</v>
      </c>
      <c r="U15" s="391">
        <v>10</v>
      </c>
      <c r="V15" s="315"/>
      <c r="W15" s="209"/>
    </row>
    <row r="16" spans="1:23" ht="15" customHeight="1" x14ac:dyDescent="0.2">
      <c r="A16" s="35">
        <v>30</v>
      </c>
      <c r="B16" s="28" t="s">
        <v>69</v>
      </c>
      <c r="C16" s="198">
        <v>90</v>
      </c>
      <c r="D16" s="51">
        <v>13.2</v>
      </c>
      <c r="E16" s="66"/>
      <c r="F16" s="30"/>
      <c r="G16" s="98">
        <f t="shared" si="0"/>
        <v>90</v>
      </c>
      <c r="H16" s="56">
        <v>10.9</v>
      </c>
      <c r="I16" s="338">
        <v>7</v>
      </c>
      <c r="J16" s="342">
        <v>12</v>
      </c>
      <c r="K16" s="102">
        <f t="shared" si="1"/>
        <v>102</v>
      </c>
      <c r="L16" s="59">
        <v>12.1</v>
      </c>
      <c r="M16" s="70"/>
      <c r="N16" s="32"/>
      <c r="O16" s="102">
        <f t="shared" si="2"/>
        <v>102</v>
      </c>
      <c r="P16" s="105">
        <f t="shared" si="3"/>
        <v>36.200000000000003</v>
      </c>
      <c r="Q16" s="111">
        <v>8</v>
      </c>
      <c r="R16" s="27">
        <v>12</v>
      </c>
      <c r="S16" s="27"/>
      <c r="T16" s="37">
        <f t="shared" si="4"/>
        <v>114</v>
      </c>
      <c r="U16" s="81"/>
      <c r="V16" s="316"/>
      <c r="W16" s="209"/>
    </row>
    <row r="17" spans="1:23" ht="15" customHeight="1" x14ac:dyDescent="0.2">
      <c r="A17" s="35">
        <v>42</v>
      </c>
      <c r="B17" s="27" t="s">
        <v>102</v>
      </c>
      <c r="C17" s="39">
        <v>65</v>
      </c>
      <c r="D17" s="51">
        <v>11.2</v>
      </c>
      <c r="E17" s="66">
        <v>5</v>
      </c>
      <c r="F17" s="30">
        <v>18</v>
      </c>
      <c r="G17" s="98">
        <f t="shared" si="0"/>
        <v>83</v>
      </c>
      <c r="H17" s="56">
        <v>11.3</v>
      </c>
      <c r="I17" s="338">
        <v>10</v>
      </c>
      <c r="J17" s="342">
        <v>3</v>
      </c>
      <c r="K17" s="102">
        <f t="shared" si="1"/>
        <v>86</v>
      </c>
      <c r="L17" s="59">
        <v>10.5</v>
      </c>
      <c r="M17" s="385" t="s">
        <v>107</v>
      </c>
      <c r="N17" s="32">
        <v>4.5</v>
      </c>
      <c r="O17" s="102">
        <f t="shared" si="2"/>
        <v>90.5</v>
      </c>
      <c r="P17" s="105">
        <f t="shared" si="3"/>
        <v>33</v>
      </c>
      <c r="Q17" s="111">
        <v>6</v>
      </c>
      <c r="R17" s="27">
        <v>20</v>
      </c>
      <c r="S17" s="27"/>
      <c r="T17" s="37">
        <f t="shared" si="4"/>
        <v>110.5</v>
      </c>
      <c r="U17" s="81"/>
      <c r="V17" s="315"/>
      <c r="W17" s="209"/>
    </row>
    <row r="18" spans="1:23" ht="15" customHeight="1" x14ac:dyDescent="0.2">
      <c r="A18" s="35">
        <v>13</v>
      </c>
      <c r="B18" s="28" t="s">
        <v>53</v>
      </c>
      <c r="C18" s="198">
        <v>100</v>
      </c>
      <c r="D18" s="51">
        <v>12.8</v>
      </c>
      <c r="E18" s="66">
        <v>8</v>
      </c>
      <c r="F18" s="30">
        <v>9</v>
      </c>
      <c r="G18" s="98">
        <f t="shared" si="0"/>
        <v>109</v>
      </c>
      <c r="H18" s="56">
        <v>13.9</v>
      </c>
      <c r="I18" s="68"/>
      <c r="J18" s="31"/>
      <c r="K18" s="102">
        <f t="shared" si="1"/>
        <v>109</v>
      </c>
      <c r="L18" s="59">
        <v>11.4</v>
      </c>
      <c r="M18" s="70"/>
      <c r="N18" s="32"/>
      <c r="O18" s="102">
        <f t="shared" si="2"/>
        <v>109</v>
      </c>
      <c r="P18" s="105">
        <f t="shared" si="3"/>
        <v>38.1</v>
      </c>
      <c r="Q18" s="111"/>
      <c r="R18" s="27"/>
      <c r="S18" s="27"/>
      <c r="T18" s="37">
        <f t="shared" si="4"/>
        <v>109</v>
      </c>
      <c r="U18" s="81"/>
      <c r="V18" s="315"/>
      <c r="W18" s="209"/>
    </row>
    <row r="19" spans="1:23" ht="15" customHeight="1" x14ac:dyDescent="0.2">
      <c r="A19" s="35">
        <v>24</v>
      </c>
      <c r="B19" s="28" t="s">
        <v>76</v>
      </c>
      <c r="C19" s="198">
        <v>100</v>
      </c>
      <c r="D19" s="51">
        <v>100</v>
      </c>
      <c r="E19" s="66"/>
      <c r="F19" s="30"/>
      <c r="G19" s="98">
        <f t="shared" si="0"/>
        <v>100</v>
      </c>
      <c r="H19" s="56">
        <v>11.2</v>
      </c>
      <c r="I19" s="338">
        <v>9</v>
      </c>
      <c r="J19" s="342">
        <v>6</v>
      </c>
      <c r="K19" s="102">
        <f t="shared" si="1"/>
        <v>106</v>
      </c>
      <c r="L19" s="59">
        <v>100</v>
      </c>
      <c r="M19" s="70"/>
      <c r="N19" s="32"/>
      <c r="O19" s="102">
        <f t="shared" si="2"/>
        <v>106</v>
      </c>
      <c r="P19" s="105">
        <f t="shared" si="3"/>
        <v>211.2</v>
      </c>
      <c r="Q19" s="111"/>
      <c r="R19" s="27"/>
      <c r="S19" s="27"/>
      <c r="T19" s="37">
        <f t="shared" si="4"/>
        <v>106</v>
      </c>
      <c r="U19" s="81"/>
      <c r="V19" s="315"/>
      <c r="W19" s="209"/>
    </row>
    <row r="20" spans="1:23" ht="15" customHeight="1" x14ac:dyDescent="0.2">
      <c r="A20" s="35">
        <v>14</v>
      </c>
      <c r="B20" s="28" t="s">
        <v>64</v>
      </c>
      <c r="C20" s="198">
        <v>95</v>
      </c>
      <c r="D20" s="51">
        <v>15.8</v>
      </c>
      <c r="E20" s="66"/>
      <c r="F20" s="30"/>
      <c r="G20" s="98">
        <f t="shared" si="0"/>
        <v>95</v>
      </c>
      <c r="H20" s="56">
        <v>13.4</v>
      </c>
      <c r="I20" s="68"/>
      <c r="J20" s="31"/>
      <c r="K20" s="102">
        <f t="shared" si="1"/>
        <v>95</v>
      </c>
      <c r="L20" s="59">
        <v>10.5</v>
      </c>
      <c r="M20" s="385" t="s">
        <v>107</v>
      </c>
      <c r="N20" s="32">
        <v>4.5</v>
      </c>
      <c r="O20" s="102">
        <f t="shared" si="2"/>
        <v>99.5</v>
      </c>
      <c r="P20" s="105">
        <f t="shared" si="3"/>
        <v>39.700000000000003</v>
      </c>
      <c r="Q20" s="111"/>
      <c r="R20" s="27"/>
      <c r="S20" s="27"/>
      <c r="T20" s="37">
        <f t="shared" si="4"/>
        <v>99.5</v>
      </c>
      <c r="U20" s="81"/>
      <c r="V20" s="315"/>
      <c r="W20" s="209"/>
    </row>
    <row r="21" spans="1:23" ht="15" customHeight="1" x14ac:dyDescent="0.2">
      <c r="A21" s="35">
        <v>22</v>
      </c>
      <c r="B21" s="28" t="s">
        <v>72</v>
      </c>
      <c r="C21" s="198">
        <v>85</v>
      </c>
      <c r="D21" s="51">
        <v>12.9</v>
      </c>
      <c r="E21" s="66">
        <v>9</v>
      </c>
      <c r="F21" s="30">
        <v>6</v>
      </c>
      <c r="G21" s="98">
        <f t="shared" si="0"/>
        <v>91</v>
      </c>
      <c r="H21" s="56">
        <v>13.4</v>
      </c>
      <c r="I21" s="68"/>
      <c r="J21" s="31"/>
      <c r="K21" s="102">
        <f t="shared" si="1"/>
        <v>91</v>
      </c>
      <c r="L21" s="59">
        <v>11</v>
      </c>
      <c r="M21" s="70"/>
      <c r="N21" s="32"/>
      <c r="O21" s="102">
        <f t="shared" si="2"/>
        <v>91</v>
      </c>
      <c r="P21" s="105">
        <f t="shared" si="3"/>
        <v>37.299999999999997</v>
      </c>
      <c r="Q21" s="111">
        <v>9</v>
      </c>
      <c r="R21" s="27">
        <v>8</v>
      </c>
      <c r="S21" s="27"/>
      <c r="T21" s="37">
        <f t="shared" si="4"/>
        <v>99</v>
      </c>
      <c r="U21" s="81"/>
      <c r="V21" s="316"/>
      <c r="W21" s="243"/>
    </row>
    <row r="22" spans="1:23" ht="15" customHeight="1" x14ac:dyDescent="0.2">
      <c r="A22" s="35">
        <v>54</v>
      </c>
      <c r="B22" s="28" t="s">
        <v>61</v>
      </c>
      <c r="C22" s="198">
        <v>80</v>
      </c>
      <c r="D22" s="51">
        <v>11.5</v>
      </c>
      <c r="E22" s="66">
        <v>6</v>
      </c>
      <c r="F22" s="30">
        <v>15</v>
      </c>
      <c r="G22" s="98">
        <f t="shared" si="0"/>
        <v>95</v>
      </c>
      <c r="H22" s="56">
        <v>13.1</v>
      </c>
      <c r="I22" s="68"/>
      <c r="J22" s="31"/>
      <c r="K22" s="102">
        <f t="shared" si="1"/>
        <v>95</v>
      </c>
      <c r="L22" s="59">
        <v>13.3</v>
      </c>
      <c r="M22" s="70"/>
      <c r="N22" s="32"/>
      <c r="O22" s="102">
        <f t="shared" si="2"/>
        <v>95</v>
      </c>
      <c r="P22" s="105">
        <f t="shared" si="3"/>
        <v>37.900000000000006</v>
      </c>
      <c r="Q22" s="111">
        <v>10</v>
      </c>
      <c r="R22" s="27">
        <v>4</v>
      </c>
      <c r="S22" s="27"/>
      <c r="T22" s="37">
        <f t="shared" si="4"/>
        <v>99</v>
      </c>
      <c r="U22" s="81"/>
      <c r="V22" s="315"/>
      <c r="W22" s="209"/>
    </row>
    <row r="23" spans="1:23" ht="15" customHeight="1" x14ac:dyDescent="0.2">
      <c r="A23" s="35">
        <v>32</v>
      </c>
      <c r="B23" s="28" t="s">
        <v>77</v>
      </c>
      <c r="C23" s="198">
        <v>85</v>
      </c>
      <c r="D23" s="51">
        <v>100</v>
      </c>
      <c r="E23" s="66"/>
      <c r="F23" s="30"/>
      <c r="G23" s="98">
        <f t="shared" si="0"/>
        <v>85</v>
      </c>
      <c r="H23" s="56">
        <v>14</v>
      </c>
      <c r="I23" s="68"/>
      <c r="J23" s="31"/>
      <c r="K23" s="102">
        <f t="shared" si="1"/>
        <v>85</v>
      </c>
      <c r="L23" s="59">
        <v>14.8</v>
      </c>
      <c r="M23" s="70"/>
      <c r="N23" s="32"/>
      <c r="O23" s="102">
        <f t="shared" si="2"/>
        <v>85</v>
      </c>
      <c r="P23" s="105">
        <f t="shared" si="3"/>
        <v>128.80000000000001</v>
      </c>
      <c r="Q23" s="111"/>
      <c r="R23" s="27"/>
      <c r="S23" s="27"/>
      <c r="T23" s="37">
        <f t="shared" si="4"/>
        <v>85</v>
      </c>
      <c r="U23" s="81"/>
      <c r="V23" s="315"/>
      <c r="W23" s="209"/>
    </row>
    <row r="24" spans="1:23" ht="15" customHeight="1" x14ac:dyDescent="0.2">
      <c r="A24" s="35">
        <v>27</v>
      </c>
      <c r="B24" s="28" t="s">
        <v>66</v>
      </c>
      <c r="C24" s="198">
        <v>80</v>
      </c>
      <c r="D24" s="51">
        <v>13.8</v>
      </c>
      <c r="E24" s="66"/>
      <c r="F24" s="30"/>
      <c r="G24" s="98">
        <f t="shared" si="0"/>
        <v>80</v>
      </c>
      <c r="H24" s="56">
        <v>17.399999999999999</v>
      </c>
      <c r="I24" s="68"/>
      <c r="J24" s="31"/>
      <c r="K24" s="102">
        <f t="shared" si="1"/>
        <v>80</v>
      </c>
      <c r="L24" s="59">
        <v>16.100000000000001</v>
      </c>
      <c r="M24" s="70"/>
      <c r="N24" s="32"/>
      <c r="O24" s="102">
        <f t="shared" si="2"/>
        <v>80</v>
      </c>
      <c r="P24" s="105">
        <f t="shared" si="3"/>
        <v>47.3</v>
      </c>
      <c r="Q24" s="111"/>
      <c r="R24" s="27"/>
      <c r="S24" s="27"/>
      <c r="T24" s="37">
        <f t="shared" si="4"/>
        <v>80</v>
      </c>
      <c r="U24" s="81"/>
      <c r="V24" s="315"/>
      <c r="W24" s="209"/>
    </row>
    <row r="25" spans="1:23" ht="15" customHeight="1" x14ac:dyDescent="0.2">
      <c r="A25" s="35">
        <v>19</v>
      </c>
      <c r="B25" s="28" t="s">
        <v>56</v>
      </c>
      <c r="C25" s="198">
        <v>75</v>
      </c>
      <c r="D25" s="51">
        <v>24.8</v>
      </c>
      <c r="E25" s="66"/>
      <c r="F25" s="30"/>
      <c r="G25" s="98">
        <f t="shared" si="0"/>
        <v>75</v>
      </c>
      <c r="H25" s="56">
        <v>14</v>
      </c>
      <c r="I25" s="68"/>
      <c r="J25" s="31"/>
      <c r="K25" s="102">
        <f t="shared" si="1"/>
        <v>75</v>
      </c>
      <c r="L25" s="59">
        <v>100</v>
      </c>
      <c r="M25" s="70"/>
      <c r="N25" s="32"/>
      <c r="O25" s="102">
        <f t="shared" si="2"/>
        <v>75</v>
      </c>
      <c r="P25" s="105">
        <f t="shared" si="3"/>
        <v>138.80000000000001</v>
      </c>
      <c r="Q25" s="111"/>
      <c r="R25" s="27"/>
      <c r="S25" s="27"/>
      <c r="T25" s="37">
        <f t="shared" si="4"/>
        <v>75</v>
      </c>
      <c r="U25" s="81"/>
      <c r="V25" s="315"/>
      <c r="W25" s="243"/>
    </row>
    <row r="26" spans="1:23" ht="15" customHeight="1" x14ac:dyDescent="0.2">
      <c r="A26" s="35">
        <v>63</v>
      </c>
      <c r="B26" s="28" t="s">
        <v>101</v>
      </c>
      <c r="C26" s="198">
        <v>75</v>
      </c>
      <c r="D26" s="51">
        <v>100</v>
      </c>
      <c r="E26" s="66"/>
      <c r="F26" s="30"/>
      <c r="G26" s="98">
        <f t="shared" si="0"/>
        <v>75</v>
      </c>
      <c r="H26" s="56">
        <v>100</v>
      </c>
      <c r="I26" s="68"/>
      <c r="J26" s="31"/>
      <c r="K26" s="102">
        <f t="shared" si="1"/>
        <v>75</v>
      </c>
      <c r="L26" s="59">
        <v>16.399999999999999</v>
      </c>
      <c r="M26" s="70"/>
      <c r="N26" s="32"/>
      <c r="O26" s="102">
        <f t="shared" si="2"/>
        <v>75</v>
      </c>
      <c r="P26" s="105">
        <f t="shared" si="3"/>
        <v>216.4</v>
      </c>
      <c r="Q26" s="111"/>
      <c r="R26" s="27"/>
      <c r="S26" s="27"/>
      <c r="T26" s="37">
        <f t="shared" si="4"/>
        <v>75</v>
      </c>
      <c r="U26" s="81"/>
      <c r="V26" s="315"/>
      <c r="W26" s="209"/>
    </row>
    <row r="27" spans="1:23" ht="15" customHeight="1" x14ac:dyDescent="0.2">
      <c r="A27" s="35">
        <v>61</v>
      </c>
      <c r="B27" s="28" t="s">
        <v>82</v>
      </c>
      <c r="C27" s="198">
        <v>70</v>
      </c>
      <c r="D27" s="51">
        <v>100</v>
      </c>
      <c r="E27" s="66"/>
      <c r="F27" s="30"/>
      <c r="G27" s="98">
        <f t="shared" si="0"/>
        <v>70</v>
      </c>
      <c r="H27" s="56">
        <v>16.600000000000001</v>
      </c>
      <c r="I27" s="68"/>
      <c r="J27" s="31"/>
      <c r="K27" s="102">
        <f t="shared" si="1"/>
        <v>70</v>
      </c>
      <c r="L27" s="59">
        <v>18.5</v>
      </c>
      <c r="M27" s="70"/>
      <c r="N27" s="32"/>
      <c r="O27" s="102">
        <f t="shared" si="2"/>
        <v>70</v>
      </c>
      <c r="P27" s="105">
        <f t="shared" si="3"/>
        <v>135.1</v>
      </c>
      <c r="Q27" s="111"/>
      <c r="R27" s="27"/>
      <c r="S27" s="27"/>
      <c r="T27" s="37">
        <f t="shared" si="4"/>
        <v>70</v>
      </c>
      <c r="U27" s="81"/>
      <c r="V27" s="315"/>
      <c r="W27" s="209"/>
    </row>
    <row r="28" spans="1:23" ht="15" customHeight="1" x14ac:dyDescent="0.2">
      <c r="A28" s="35">
        <v>75</v>
      </c>
      <c r="B28" s="28" t="s">
        <v>103</v>
      </c>
      <c r="C28" s="198">
        <v>70</v>
      </c>
      <c r="D28" s="51">
        <v>100</v>
      </c>
      <c r="E28" s="66"/>
      <c r="F28" s="30"/>
      <c r="G28" s="98">
        <f t="shared" si="0"/>
        <v>70</v>
      </c>
      <c r="H28" s="56">
        <v>19.8</v>
      </c>
      <c r="I28" s="68"/>
      <c r="J28" s="31"/>
      <c r="K28" s="102">
        <f t="shared" si="1"/>
        <v>70</v>
      </c>
      <c r="L28" s="59">
        <v>27.1</v>
      </c>
      <c r="M28" s="70"/>
      <c r="N28" s="32"/>
      <c r="O28" s="102">
        <f t="shared" si="2"/>
        <v>70</v>
      </c>
      <c r="P28" s="105">
        <f t="shared" si="3"/>
        <v>146.9</v>
      </c>
      <c r="Q28" s="111"/>
      <c r="R28" s="27"/>
      <c r="S28" s="27"/>
      <c r="T28" s="37">
        <f t="shared" si="4"/>
        <v>70</v>
      </c>
      <c r="U28" s="81"/>
      <c r="V28" s="315"/>
      <c r="W28" s="209"/>
    </row>
    <row r="29" spans="1:23" ht="15" customHeight="1" x14ac:dyDescent="0.2">
      <c r="A29" s="26"/>
      <c r="B29" s="27"/>
      <c r="C29" s="39"/>
      <c r="D29" s="51"/>
      <c r="E29" s="66"/>
      <c r="F29" s="30"/>
      <c r="G29" s="98">
        <f t="shared" ref="G29:G30" si="5">SUM(C29+F29)</f>
        <v>0</v>
      </c>
      <c r="H29" s="56"/>
      <c r="I29" s="68"/>
      <c r="J29" s="31"/>
      <c r="K29" s="102">
        <f t="shared" ref="K29:K30" si="6">SUM(G29+J29)</f>
        <v>0</v>
      </c>
      <c r="L29" s="59"/>
      <c r="M29" s="70"/>
      <c r="N29" s="32"/>
      <c r="O29" s="102">
        <f t="shared" ref="O29:O30" si="7">SUM(K29+N29)</f>
        <v>0</v>
      </c>
      <c r="P29" s="105">
        <f t="shared" ref="P29:P30" si="8">AVERAGE(D29+H29+L29)</f>
        <v>0</v>
      </c>
      <c r="Q29" s="111"/>
      <c r="R29" s="27"/>
      <c r="S29" s="27"/>
      <c r="T29" s="37">
        <f t="shared" ref="T29:T30" si="9">SUM(O29+R29+S29)</f>
        <v>0</v>
      </c>
      <c r="U29" s="52"/>
    </row>
    <row r="30" spans="1:23" ht="15" customHeight="1" x14ac:dyDescent="0.2">
      <c r="A30" s="26"/>
      <c r="B30" s="27"/>
      <c r="C30" s="39"/>
      <c r="D30" s="51"/>
      <c r="E30" s="66"/>
      <c r="F30" s="30"/>
      <c r="G30" s="98">
        <f t="shared" si="5"/>
        <v>0</v>
      </c>
      <c r="H30" s="56"/>
      <c r="I30" s="68"/>
      <c r="J30" s="31"/>
      <c r="K30" s="102">
        <f t="shared" si="6"/>
        <v>0</v>
      </c>
      <c r="L30" s="59"/>
      <c r="M30" s="70"/>
      <c r="N30" s="32"/>
      <c r="O30" s="102">
        <f t="shared" si="7"/>
        <v>0</v>
      </c>
      <c r="P30" s="105">
        <f t="shared" si="8"/>
        <v>0</v>
      </c>
      <c r="Q30" s="111"/>
      <c r="R30" s="27"/>
      <c r="S30" s="27"/>
      <c r="T30" s="37">
        <f t="shared" si="9"/>
        <v>0</v>
      </c>
      <c r="U30" s="52"/>
    </row>
    <row r="31" spans="1:23" ht="15" customHeight="1" x14ac:dyDescent="0.2">
      <c r="A31" s="26"/>
      <c r="B31" s="27"/>
      <c r="C31" s="39"/>
      <c r="D31" s="51"/>
      <c r="E31" s="66"/>
      <c r="F31" s="30"/>
      <c r="G31" s="98">
        <f t="shared" ref="G31:G32" si="10">SUM(C31+F31)</f>
        <v>0</v>
      </c>
      <c r="H31" s="56"/>
      <c r="I31" s="68"/>
      <c r="J31" s="31"/>
      <c r="K31" s="102">
        <f t="shared" ref="K31:K32" si="11">SUM(G31+J31)</f>
        <v>0</v>
      </c>
      <c r="L31" s="59"/>
      <c r="M31" s="70"/>
      <c r="N31" s="32"/>
      <c r="O31" s="102">
        <f t="shared" ref="O31:O32" si="12">SUM(K31+N31)</f>
        <v>0</v>
      </c>
      <c r="P31" s="105">
        <f t="shared" ref="P31:P32" si="13">AVERAGE(D31+H31+L31)</f>
        <v>0</v>
      </c>
      <c r="Q31" s="111"/>
      <c r="R31" s="27"/>
      <c r="S31" s="27"/>
      <c r="T31" s="37">
        <f t="shared" ref="T31:T32" si="14">SUM(O31+R31+S31)</f>
        <v>0</v>
      </c>
      <c r="U31" s="52"/>
    </row>
    <row r="32" spans="1:23" ht="15" customHeight="1" thickBot="1" x14ac:dyDescent="0.25">
      <c r="A32" s="26"/>
      <c r="B32" s="27"/>
      <c r="C32" s="39"/>
      <c r="D32" s="53"/>
      <c r="E32" s="67"/>
      <c r="F32" s="54"/>
      <c r="G32" s="100">
        <f t="shared" si="10"/>
        <v>0</v>
      </c>
      <c r="H32" s="57"/>
      <c r="I32" s="69"/>
      <c r="J32" s="58"/>
      <c r="K32" s="104">
        <f t="shared" si="11"/>
        <v>0</v>
      </c>
      <c r="L32" s="96"/>
      <c r="M32" s="71"/>
      <c r="N32" s="60"/>
      <c r="O32" s="104">
        <f t="shared" si="12"/>
        <v>0</v>
      </c>
      <c r="P32" s="106">
        <f t="shared" si="13"/>
        <v>0</v>
      </c>
      <c r="Q32" s="115"/>
      <c r="R32" s="107"/>
      <c r="S32" s="107"/>
      <c r="T32" s="108">
        <f t="shared" si="14"/>
        <v>0</v>
      </c>
      <c r="U32" s="55"/>
    </row>
  </sheetData>
  <sheetProtection selectLockedCells="1"/>
  <sortState ref="A6:U28">
    <sortCondition descending="1" ref="T6:T28"/>
  </sortState>
  <mergeCells count="7">
    <mergeCell ref="B1:U1"/>
    <mergeCell ref="B2:U2"/>
    <mergeCell ref="V4:W4"/>
    <mergeCell ref="D3:G3"/>
    <mergeCell ref="H3:K3"/>
    <mergeCell ref="L3:O3"/>
    <mergeCell ref="P3:U3"/>
  </mergeCells>
  <printOptions gridLines="1"/>
  <pageMargins left="0.51181102362204722" right="0.51181102362204722" top="0.98425196850393704" bottom="0.98425196850393704" header="0.51181102362204722" footer="0.51181102362204722"/>
  <pageSetup scale="73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AA Around with Average</vt:lpstr>
      <vt:lpstr>Barrels</vt:lpstr>
      <vt:lpstr>Poles</vt:lpstr>
      <vt:lpstr>Breakaway</vt:lpstr>
      <vt:lpstr>Goats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denis</cp:lastModifiedBy>
  <cp:lastPrinted>2018-06-04T02:37:39Z</cp:lastPrinted>
  <dcterms:created xsi:type="dcterms:W3CDTF">2003-06-05T03:59:24Z</dcterms:created>
  <dcterms:modified xsi:type="dcterms:W3CDTF">2018-06-14T13:36:51Z</dcterms:modified>
</cp:coreProperties>
</file>